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6095" windowHeight="9300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H38" i="17" l="1"/>
  <c r="B38" i="17"/>
  <c r="H37" i="17"/>
  <c r="B37" i="17"/>
  <c r="H36" i="17"/>
  <c r="B36" i="17"/>
  <c r="H35" i="17"/>
  <c r="B35" i="17"/>
  <c r="H34" i="17"/>
  <c r="B34" i="17"/>
  <c r="H33" i="17"/>
  <c r="B33" i="17"/>
  <c r="H32" i="17"/>
  <c r="B32" i="17"/>
  <c r="H31" i="17"/>
  <c r="B31" i="17"/>
  <c r="H30" i="17"/>
  <c r="B30" i="17"/>
  <c r="H29" i="17"/>
  <c r="B29" i="17"/>
  <c r="H28" i="17"/>
  <c r="B28" i="17"/>
  <c r="H27" i="17"/>
  <c r="B27" i="17"/>
  <c r="H26" i="17"/>
  <c r="H23" i="17" s="1"/>
  <c r="B26" i="17"/>
  <c r="K23" i="17"/>
  <c r="J23" i="17"/>
  <c r="I23" i="17"/>
  <c r="G23" i="17"/>
  <c r="F23" i="17"/>
  <c r="E23" i="17"/>
  <c r="D23" i="17"/>
  <c r="C23" i="17"/>
  <c r="B23" i="17" s="1"/>
  <c r="H21" i="17"/>
  <c r="B21" i="17"/>
  <c r="H20" i="17"/>
  <c r="B20" i="17"/>
  <c r="H19" i="17"/>
  <c r="B19" i="17"/>
  <c r="H18" i="17"/>
  <c r="B18" i="17"/>
  <c r="H17" i="17"/>
  <c r="B17" i="17"/>
  <c r="H16" i="17"/>
  <c r="B16" i="17"/>
  <c r="H15" i="17"/>
  <c r="B15" i="17"/>
  <c r="H14" i="17"/>
  <c r="B14" i="17"/>
  <c r="H13" i="17"/>
  <c r="B13" i="17"/>
  <c r="H12" i="17"/>
  <c r="B12" i="17"/>
  <c r="H11" i="17"/>
  <c r="B11" i="17"/>
  <c r="H10" i="17"/>
  <c r="B10" i="17"/>
  <c r="H9" i="17"/>
  <c r="H6" i="17" s="1"/>
  <c r="B9" i="17"/>
  <c r="K6" i="17"/>
  <c r="J6" i="17"/>
  <c r="I6" i="17"/>
  <c r="G6" i="17"/>
  <c r="F6" i="17"/>
  <c r="E6" i="17"/>
  <c r="D6" i="17"/>
  <c r="C6" i="17"/>
  <c r="B6" i="17" s="1"/>
  <c r="H259" i="2"/>
  <c r="U259" i="2" s="1"/>
  <c r="E259" i="2"/>
  <c r="Q259" i="2" s="1"/>
  <c r="B259" i="2"/>
  <c r="M259" i="2" s="1"/>
  <c r="H258" i="2"/>
  <c r="U258" i="2" s="1"/>
  <c r="E258" i="2"/>
  <c r="Q258" i="2" s="1"/>
  <c r="B258" i="2"/>
  <c r="M258" i="2" s="1"/>
  <c r="H257" i="2"/>
  <c r="U257" i="2" s="1"/>
  <c r="E257" i="2"/>
  <c r="Q257" i="2" s="1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M255" i="2" s="1"/>
  <c r="H254" i="2"/>
  <c r="U254" i="2" s="1"/>
  <c r="E254" i="2"/>
  <c r="Q254" i="2" s="1"/>
  <c r="B254" i="2"/>
  <c r="M254" i="2" s="1"/>
  <c r="H253" i="2"/>
  <c r="U253" i="2" s="1"/>
  <c r="E253" i="2"/>
  <c r="Q253" i="2" s="1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M251" i="2" s="1"/>
  <c r="H250" i="2"/>
  <c r="U250" i="2" s="1"/>
  <c r="E250" i="2"/>
  <c r="Q250" i="2" s="1"/>
  <c r="B250" i="2"/>
  <c r="M250" i="2" s="1"/>
  <c r="H249" i="2"/>
  <c r="U249" i="2" s="1"/>
  <c r="E249" i="2"/>
  <c r="Q249" i="2" s="1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M247" i="2" s="1"/>
  <c r="H246" i="2"/>
  <c r="U246" i="2" s="1"/>
  <c r="E246" i="2"/>
  <c r="Q246" i="2" s="1"/>
  <c r="B246" i="2"/>
  <c r="M246" i="2" s="1"/>
  <c r="H245" i="2"/>
  <c r="U245" i="2" s="1"/>
  <c r="E245" i="2"/>
  <c r="Q245" i="2" s="1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M243" i="2" s="1"/>
  <c r="H242" i="2"/>
  <c r="U242" i="2" s="1"/>
  <c r="E242" i="2"/>
  <c r="Q242" i="2" s="1"/>
  <c r="B242" i="2"/>
  <c r="M242" i="2" s="1"/>
  <c r="H241" i="2"/>
  <c r="U241" i="2" s="1"/>
  <c r="E241" i="2"/>
  <c r="Q241" i="2" s="1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M239" i="2" s="1"/>
  <c r="H238" i="2"/>
  <c r="U238" i="2" s="1"/>
  <c r="E238" i="2"/>
  <c r="Q238" i="2" s="1"/>
  <c r="B238" i="2"/>
  <c r="M238" i="2" s="1"/>
  <c r="H237" i="2"/>
  <c r="U237" i="2" s="1"/>
  <c r="E237" i="2"/>
  <c r="Q237" i="2" s="1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M235" i="2" s="1"/>
  <c r="H234" i="2"/>
  <c r="U234" i="2" s="1"/>
  <c r="E234" i="2"/>
  <c r="Q234" i="2" s="1"/>
  <c r="B234" i="2"/>
  <c r="M234" i="2" s="1"/>
  <c r="H233" i="2"/>
  <c r="U233" i="2" s="1"/>
  <c r="E233" i="2"/>
  <c r="Q233" i="2" s="1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M231" i="2" s="1"/>
  <c r="H230" i="2"/>
  <c r="U230" i="2" s="1"/>
  <c r="E230" i="2"/>
  <c r="Q230" i="2" s="1"/>
  <c r="B230" i="2"/>
  <c r="M230" i="2" s="1"/>
  <c r="H229" i="2"/>
  <c r="U229" i="2" s="1"/>
  <c r="E229" i="2"/>
  <c r="Q229" i="2" s="1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M227" i="2" s="1"/>
  <c r="H226" i="2"/>
  <c r="U226" i="2" s="1"/>
  <c r="E226" i="2"/>
  <c r="Q226" i="2" s="1"/>
  <c r="B226" i="2"/>
  <c r="M226" i="2" s="1"/>
  <c r="H225" i="2"/>
  <c r="U225" i="2" s="1"/>
  <c r="E225" i="2"/>
  <c r="Q225" i="2" s="1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M223" i="2" s="1"/>
  <c r="H222" i="2"/>
  <c r="U222" i="2" s="1"/>
  <c r="E222" i="2"/>
  <c r="Q222" i="2" s="1"/>
  <c r="B222" i="2"/>
  <c r="M222" i="2" s="1"/>
  <c r="H221" i="2"/>
  <c r="U221" i="2" s="1"/>
  <c r="E221" i="2"/>
  <c r="Q221" i="2" s="1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M219" i="2" s="1"/>
  <c r="H218" i="2"/>
  <c r="U218" i="2" s="1"/>
  <c r="E218" i="2"/>
  <c r="Q218" i="2" s="1"/>
  <c r="B218" i="2"/>
  <c r="M218" i="2" s="1"/>
  <c r="H217" i="2"/>
  <c r="U217" i="2" s="1"/>
  <c r="E217" i="2"/>
  <c r="Q217" i="2" s="1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M215" i="2" s="1"/>
  <c r="H214" i="2"/>
  <c r="U214" i="2" s="1"/>
  <c r="E214" i="2"/>
  <c r="Q214" i="2" s="1"/>
  <c r="B214" i="2"/>
  <c r="M214" i="2" s="1"/>
  <c r="H213" i="2"/>
  <c r="U213" i="2" s="1"/>
  <c r="E213" i="2"/>
  <c r="Q213" i="2" s="1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M211" i="2" s="1"/>
  <c r="H210" i="2"/>
  <c r="U210" i="2" s="1"/>
  <c r="E210" i="2"/>
  <c r="Q210" i="2" s="1"/>
  <c r="B210" i="2"/>
  <c r="M210" i="2" s="1"/>
  <c r="H209" i="2"/>
  <c r="U209" i="2" s="1"/>
  <c r="E209" i="2"/>
  <c r="Q209" i="2" s="1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M207" i="2" s="1"/>
  <c r="H206" i="2"/>
  <c r="U206" i="2" s="1"/>
  <c r="E206" i="2"/>
  <c r="Q206" i="2" s="1"/>
  <c r="B206" i="2"/>
  <c r="M206" i="2" s="1"/>
  <c r="H205" i="2"/>
  <c r="U205" i="2" s="1"/>
  <c r="E205" i="2"/>
  <c r="Q205" i="2" s="1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M203" i="2" s="1"/>
  <c r="H202" i="2"/>
  <c r="U202" i="2" s="1"/>
  <c r="E202" i="2"/>
  <c r="Q202" i="2" s="1"/>
  <c r="B202" i="2"/>
  <c r="M202" i="2" s="1"/>
  <c r="H201" i="2"/>
  <c r="U201" i="2" s="1"/>
  <c r="E201" i="2"/>
  <c r="Q201" i="2" s="1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M199" i="2" s="1"/>
  <c r="H198" i="2"/>
  <c r="U198" i="2" s="1"/>
  <c r="E198" i="2"/>
  <c r="Q198" i="2" s="1"/>
  <c r="B198" i="2"/>
  <c r="M198" i="2" s="1"/>
  <c r="H197" i="2"/>
  <c r="U197" i="2" s="1"/>
  <c r="E197" i="2"/>
  <c r="Q197" i="2" s="1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M195" i="2" s="1"/>
  <c r="H194" i="2"/>
  <c r="U194" i="2" s="1"/>
  <c r="E194" i="2"/>
  <c r="Q194" i="2" s="1"/>
  <c r="B194" i="2"/>
  <c r="M194" i="2" s="1"/>
  <c r="H193" i="2"/>
  <c r="U193" i="2" s="1"/>
  <c r="E193" i="2"/>
  <c r="Q193" i="2" s="1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M191" i="2" s="1"/>
  <c r="H190" i="2"/>
  <c r="U190" i="2" s="1"/>
  <c r="E190" i="2"/>
  <c r="Q190" i="2" s="1"/>
  <c r="B190" i="2"/>
  <c r="M190" i="2" s="1"/>
  <c r="H189" i="2"/>
  <c r="U189" i="2" s="1"/>
  <c r="E189" i="2"/>
  <c r="Q189" i="2" s="1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M187" i="2" s="1"/>
  <c r="H186" i="2"/>
  <c r="U186" i="2" s="1"/>
  <c r="E186" i="2"/>
  <c r="Q186" i="2" s="1"/>
  <c r="B186" i="2"/>
  <c r="M186" i="2" s="1"/>
  <c r="H185" i="2"/>
  <c r="U185" i="2" s="1"/>
  <c r="E185" i="2"/>
  <c r="Q185" i="2" s="1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M183" i="2" s="1"/>
  <c r="H182" i="2"/>
  <c r="U182" i="2" s="1"/>
  <c r="E182" i="2"/>
  <c r="Q182" i="2" s="1"/>
  <c r="B182" i="2"/>
  <c r="M182" i="2" s="1"/>
  <c r="H181" i="2"/>
  <c r="U181" i="2" s="1"/>
  <c r="E181" i="2"/>
  <c r="Q181" i="2" s="1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M179" i="2" s="1"/>
  <c r="H178" i="2"/>
  <c r="U178" i="2" s="1"/>
  <c r="E178" i="2"/>
  <c r="Q178" i="2" s="1"/>
  <c r="B178" i="2"/>
  <c r="M178" i="2" s="1"/>
  <c r="H177" i="2"/>
  <c r="U177" i="2" s="1"/>
  <c r="E177" i="2"/>
  <c r="Q177" i="2" s="1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M175" i="2" s="1"/>
  <c r="H174" i="2"/>
  <c r="U174" i="2" s="1"/>
  <c r="E174" i="2"/>
  <c r="Q174" i="2" s="1"/>
  <c r="B174" i="2"/>
  <c r="M174" i="2" s="1"/>
  <c r="H173" i="2"/>
  <c r="U173" i="2" s="1"/>
  <c r="E173" i="2"/>
  <c r="Q173" i="2" s="1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M171" i="2" s="1"/>
  <c r="H170" i="2"/>
  <c r="U170" i="2" s="1"/>
  <c r="E170" i="2"/>
  <c r="Q170" i="2" s="1"/>
  <c r="B170" i="2"/>
  <c r="M170" i="2" s="1"/>
  <c r="H169" i="2"/>
  <c r="U169" i="2" s="1"/>
  <c r="E169" i="2"/>
  <c r="Q169" i="2" s="1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M167" i="2" s="1"/>
  <c r="H166" i="2"/>
  <c r="U166" i="2" s="1"/>
  <c r="E166" i="2"/>
  <c r="Q166" i="2" s="1"/>
  <c r="B166" i="2"/>
  <c r="M166" i="2" s="1"/>
  <c r="H165" i="2"/>
  <c r="U165" i="2" s="1"/>
  <c r="E165" i="2"/>
  <c r="Q165" i="2" s="1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M163" i="2" s="1"/>
  <c r="H162" i="2"/>
  <c r="U162" i="2" s="1"/>
  <c r="E162" i="2"/>
  <c r="Q162" i="2" s="1"/>
  <c r="B162" i="2"/>
  <c r="M162" i="2" s="1"/>
  <c r="H161" i="2"/>
  <c r="U161" i="2" s="1"/>
  <c r="E161" i="2"/>
  <c r="Q161" i="2" s="1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M159" i="2" s="1"/>
  <c r="H158" i="2"/>
  <c r="U158" i="2" s="1"/>
  <c r="E158" i="2"/>
  <c r="Q158" i="2" s="1"/>
  <c r="B158" i="2"/>
  <c r="M158" i="2" s="1"/>
  <c r="H157" i="2"/>
  <c r="U157" i="2" s="1"/>
  <c r="E157" i="2"/>
  <c r="Q157" i="2" s="1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M155" i="2" s="1"/>
  <c r="H154" i="2"/>
  <c r="U154" i="2" s="1"/>
  <c r="E154" i="2"/>
  <c r="Q154" i="2" s="1"/>
  <c r="B154" i="2"/>
  <c r="M154" i="2" s="1"/>
  <c r="H153" i="2"/>
  <c r="U153" i="2" s="1"/>
  <c r="E153" i="2"/>
  <c r="Q153" i="2" s="1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M151" i="2" s="1"/>
  <c r="H150" i="2"/>
  <c r="U150" i="2" s="1"/>
  <c r="E150" i="2"/>
  <c r="Q150" i="2" s="1"/>
  <c r="B150" i="2"/>
  <c r="M150" i="2" s="1"/>
  <c r="H149" i="2"/>
  <c r="U149" i="2" s="1"/>
  <c r="E149" i="2"/>
  <c r="Q149" i="2" s="1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M147" i="2" s="1"/>
  <c r="H146" i="2"/>
  <c r="U146" i="2" s="1"/>
  <c r="E146" i="2"/>
  <c r="Q146" i="2" s="1"/>
  <c r="B146" i="2"/>
  <c r="M146" i="2" s="1"/>
  <c r="H145" i="2"/>
  <c r="U145" i="2" s="1"/>
  <c r="E145" i="2"/>
  <c r="Q145" i="2" s="1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M143" i="2" s="1"/>
  <c r="H142" i="2"/>
  <c r="U142" i="2" s="1"/>
  <c r="E142" i="2"/>
  <c r="Q142" i="2" s="1"/>
  <c r="B142" i="2"/>
  <c r="M142" i="2" s="1"/>
  <c r="H141" i="2"/>
  <c r="U141" i="2" s="1"/>
  <c r="E141" i="2"/>
  <c r="Q141" i="2" s="1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M139" i="2" s="1"/>
  <c r="H138" i="2"/>
  <c r="U138" i="2" s="1"/>
  <c r="E138" i="2"/>
  <c r="Q138" i="2" s="1"/>
  <c r="B138" i="2"/>
  <c r="M138" i="2" s="1"/>
  <c r="H137" i="2"/>
  <c r="U137" i="2" s="1"/>
  <c r="E137" i="2"/>
  <c r="Q137" i="2" s="1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M135" i="2" s="1"/>
  <c r="H134" i="2"/>
  <c r="U134" i="2" s="1"/>
  <c r="E134" i="2"/>
  <c r="Q134" i="2" s="1"/>
  <c r="B134" i="2"/>
  <c r="M134" i="2" s="1"/>
  <c r="H133" i="2"/>
  <c r="U133" i="2" s="1"/>
  <c r="E133" i="2"/>
  <c r="Q133" i="2" s="1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M131" i="2" s="1"/>
  <c r="H130" i="2"/>
  <c r="U130" i="2" s="1"/>
  <c r="E130" i="2"/>
  <c r="Q130" i="2" s="1"/>
  <c r="B130" i="2"/>
  <c r="M130" i="2" s="1"/>
  <c r="H129" i="2"/>
  <c r="U129" i="2" s="1"/>
  <c r="E129" i="2"/>
  <c r="Q129" i="2" s="1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M127" i="2" s="1"/>
  <c r="H126" i="2"/>
  <c r="U126" i="2" s="1"/>
  <c r="E126" i="2"/>
  <c r="Q126" i="2" s="1"/>
  <c r="B126" i="2"/>
  <c r="M126" i="2" s="1"/>
  <c r="H125" i="2"/>
  <c r="U125" i="2" s="1"/>
  <c r="E125" i="2"/>
  <c r="Q125" i="2" s="1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M123" i="2" s="1"/>
  <c r="H122" i="2"/>
  <c r="U122" i="2" s="1"/>
  <c r="E122" i="2"/>
  <c r="Q122" i="2" s="1"/>
  <c r="B122" i="2"/>
  <c r="M122" i="2" s="1"/>
  <c r="H119" i="2"/>
  <c r="U119" i="2" s="1"/>
  <c r="E119" i="2"/>
  <c r="Q119" i="2" s="1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M117" i="2" s="1"/>
  <c r="H116" i="2"/>
  <c r="U116" i="2" s="1"/>
  <c r="E116" i="2"/>
  <c r="Q116" i="2" s="1"/>
  <c r="B116" i="2"/>
  <c r="M116" i="2" s="1"/>
  <c r="H115" i="2"/>
  <c r="U115" i="2" s="1"/>
  <c r="E115" i="2"/>
  <c r="Q115" i="2" s="1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M113" i="2" s="1"/>
  <c r="H112" i="2"/>
  <c r="U112" i="2" s="1"/>
  <c r="E112" i="2"/>
  <c r="Q112" i="2" s="1"/>
  <c r="B112" i="2"/>
  <c r="M112" i="2" s="1"/>
  <c r="H111" i="2"/>
  <c r="U111" i="2" s="1"/>
  <c r="E111" i="2"/>
  <c r="Q111" i="2" s="1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M109" i="2" s="1"/>
  <c r="H108" i="2"/>
  <c r="U108" i="2" s="1"/>
  <c r="E108" i="2"/>
  <c r="Q108" i="2" s="1"/>
  <c r="B108" i="2"/>
  <c r="M108" i="2" s="1"/>
  <c r="H107" i="2"/>
  <c r="U107" i="2" s="1"/>
  <c r="E107" i="2"/>
  <c r="Q107" i="2" s="1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M105" i="2" s="1"/>
  <c r="H104" i="2"/>
  <c r="U104" i="2" s="1"/>
  <c r="E104" i="2"/>
  <c r="Q104" i="2" s="1"/>
  <c r="B104" i="2"/>
  <c r="M104" i="2" s="1"/>
  <c r="H103" i="2"/>
  <c r="U103" i="2" s="1"/>
  <c r="E103" i="2"/>
  <c r="Q103" i="2" s="1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M101" i="2" s="1"/>
  <c r="H100" i="2"/>
  <c r="U100" i="2" s="1"/>
  <c r="E100" i="2"/>
  <c r="Q100" i="2" s="1"/>
  <c r="B100" i="2"/>
  <c r="M100" i="2" s="1"/>
  <c r="H99" i="2"/>
  <c r="U99" i="2" s="1"/>
  <c r="E99" i="2"/>
  <c r="Q99" i="2" s="1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M97" i="2" s="1"/>
  <c r="H96" i="2"/>
  <c r="U96" i="2" s="1"/>
  <c r="E96" i="2"/>
  <c r="Q96" i="2" s="1"/>
  <c r="B96" i="2"/>
  <c r="M96" i="2" s="1"/>
  <c r="H95" i="2"/>
  <c r="U95" i="2" s="1"/>
  <c r="E95" i="2"/>
  <c r="Q95" i="2" s="1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M93" i="2" s="1"/>
  <c r="H92" i="2"/>
  <c r="U92" i="2" s="1"/>
  <c r="E92" i="2"/>
  <c r="Q92" i="2" s="1"/>
  <c r="B92" i="2"/>
  <c r="M92" i="2" s="1"/>
  <c r="H91" i="2"/>
  <c r="U91" i="2" s="1"/>
  <c r="E91" i="2"/>
  <c r="Q91" i="2" s="1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M89" i="2" s="1"/>
  <c r="H88" i="2"/>
  <c r="U88" i="2" s="1"/>
  <c r="E88" i="2"/>
  <c r="Q88" i="2" s="1"/>
  <c r="B88" i="2"/>
  <c r="M88" i="2" s="1"/>
  <c r="H87" i="2"/>
  <c r="U87" i="2" s="1"/>
  <c r="E87" i="2"/>
  <c r="Q87" i="2" s="1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M85" i="2" s="1"/>
  <c r="H84" i="2"/>
  <c r="U84" i="2" s="1"/>
  <c r="E84" i="2"/>
  <c r="Q84" i="2" s="1"/>
  <c r="B84" i="2"/>
  <c r="M84" i="2" s="1"/>
  <c r="H83" i="2"/>
  <c r="U83" i="2" s="1"/>
  <c r="E83" i="2"/>
  <c r="Q83" i="2" s="1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M81" i="2" s="1"/>
  <c r="H80" i="2"/>
  <c r="U80" i="2" s="1"/>
  <c r="E80" i="2"/>
  <c r="Q80" i="2" s="1"/>
  <c r="B80" i="2"/>
  <c r="M80" i="2" s="1"/>
  <c r="H79" i="2"/>
  <c r="U79" i="2" s="1"/>
  <c r="E79" i="2"/>
  <c r="Q79" i="2" s="1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M77" i="2" s="1"/>
  <c r="H76" i="2"/>
  <c r="U76" i="2" s="1"/>
  <c r="E76" i="2"/>
  <c r="Q76" i="2" s="1"/>
  <c r="B76" i="2"/>
  <c r="M76" i="2" s="1"/>
  <c r="H75" i="2"/>
  <c r="U75" i="2" s="1"/>
  <c r="E75" i="2"/>
  <c r="Q75" i="2" s="1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M73" i="2" s="1"/>
  <c r="H72" i="2"/>
  <c r="U72" i="2" s="1"/>
  <c r="E72" i="2"/>
  <c r="Q72" i="2" s="1"/>
  <c r="B72" i="2"/>
  <c r="M72" i="2" s="1"/>
  <c r="H71" i="2"/>
  <c r="U71" i="2" s="1"/>
  <c r="E71" i="2"/>
  <c r="Q71" i="2" s="1"/>
  <c r="B71" i="2"/>
  <c r="M71" i="2" s="1"/>
  <c r="H70" i="2"/>
  <c r="U70" i="2" s="1"/>
  <c r="E70" i="2"/>
  <c r="Q70" i="2" s="1"/>
  <c r="B70" i="2"/>
  <c r="M70" i="2" s="1"/>
  <c r="H69" i="2"/>
  <c r="U69" i="2" s="1"/>
  <c r="E69" i="2"/>
  <c r="Q69" i="2" s="1"/>
  <c r="B69" i="2"/>
  <c r="M69" i="2" s="1"/>
  <c r="H68" i="2"/>
  <c r="U68" i="2" s="1"/>
  <c r="E68" i="2"/>
  <c r="Q68" i="2" s="1"/>
  <c r="B68" i="2"/>
  <c r="M68" i="2" s="1"/>
  <c r="H67" i="2"/>
  <c r="U67" i="2" s="1"/>
  <c r="E67" i="2"/>
  <c r="Q67" i="2" s="1"/>
  <c r="B67" i="2"/>
  <c r="M67" i="2" s="1"/>
  <c r="H66" i="2"/>
  <c r="U66" i="2" s="1"/>
  <c r="E66" i="2"/>
  <c r="Q66" i="2" s="1"/>
  <c r="B66" i="2"/>
  <c r="M66" i="2" s="1"/>
  <c r="H65" i="2"/>
  <c r="U65" i="2" s="1"/>
  <c r="E65" i="2"/>
  <c r="Q65" i="2" s="1"/>
  <c r="B65" i="2"/>
  <c r="M65" i="2" s="1"/>
  <c r="H64" i="2"/>
  <c r="U64" i="2" s="1"/>
  <c r="E64" i="2"/>
  <c r="Q64" i="2" s="1"/>
  <c r="B64" i="2"/>
  <c r="M64" i="2" s="1"/>
  <c r="H63" i="2"/>
  <c r="U63" i="2" s="1"/>
  <c r="E63" i="2"/>
  <c r="Q63" i="2" s="1"/>
  <c r="B63" i="2"/>
  <c r="M63" i="2" s="1"/>
  <c r="H62" i="2"/>
  <c r="U62" i="2" s="1"/>
  <c r="E62" i="2"/>
  <c r="Q62" i="2" s="1"/>
  <c r="B62" i="2"/>
  <c r="M62" i="2" s="1"/>
  <c r="H61" i="2"/>
  <c r="U61" i="2" s="1"/>
  <c r="E61" i="2"/>
  <c r="Q61" i="2" s="1"/>
  <c r="B61" i="2"/>
  <c r="M61" i="2" s="1"/>
  <c r="H60" i="2"/>
  <c r="U60" i="2" s="1"/>
  <c r="E60" i="2"/>
  <c r="Q60" i="2" s="1"/>
  <c r="B60" i="2"/>
  <c r="M60" i="2" s="1"/>
  <c r="H59" i="2"/>
  <c r="U59" i="2" s="1"/>
  <c r="E59" i="2"/>
  <c r="Q59" i="2" s="1"/>
  <c r="B59" i="2"/>
  <c r="M59" i="2" s="1"/>
  <c r="H58" i="2"/>
  <c r="U58" i="2" s="1"/>
  <c r="E58" i="2"/>
  <c r="Q58" i="2" s="1"/>
  <c r="B58" i="2"/>
  <c r="M58" i="2" s="1"/>
  <c r="H57" i="2"/>
  <c r="U57" i="2" s="1"/>
  <c r="E57" i="2"/>
  <c r="Q57" i="2" s="1"/>
  <c r="B57" i="2"/>
  <c r="M57" i="2" s="1"/>
  <c r="H56" i="2"/>
  <c r="U56" i="2" s="1"/>
  <c r="E56" i="2"/>
  <c r="Q56" i="2" s="1"/>
  <c r="B56" i="2"/>
  <c r="M56" i="2" s="1"/>
  <c r="H55" i="2"/>
  <c r="U55" i="2" s="1"/>
  <c r="E55" i="2"/>
  <c r="Q55" i="2" s="1"/>
  <c r="B55" i="2"/>
  <c r="M55" i="2" s="1"/>
  <c r="H54" i="2"/>
  <c r="U54" i="2" s="1"/>
  <c r="E54" i="2"/>
  <c r="Q54" i="2" s="1"/>
  <c r="B54" i="2"/>
  <c r="M54" i="2" s="1"/>
  <c r="H53" i="2"/>
  <c r="U53" i="2" s="1"/>
  <c r="E53" i="2"/>
  <c r="Q53" i="2" s="1"/>
  <c r="B53" i="2"/>
  <c r="M53" i="2" s="1"/>
  <c r="H52" i="2"/>
  <c r="U52" i="2" s="1"/>
  <c r="E52" i="2"/>
  <c r="Q52" i="2" s="1"/>
  <c r="B52" i="2"/>
  <c r="M52" i="2" s="1"/>
  <c r="H51" i="2"/>
  <c r="U51" i="2" s="1"/>
  <c r="E51" i="2"/>
  <c r="Q51" i="2" s="1"/>
  <c r="B51" i="2"/>
  <c r="M51" i="2" s="1"/>
  <c r="H50" i="2"/>
  <c r="U50" i="2" s="1"/>
  <c r="E50" i="2"/>
  <c r="Q50" i="2" s="1"/>
  <c r="B50" i="2"/>
  <c r="M50" i="2" s="1"/>
  <c r="H49" i="2"/>
  <c r="U49" i="2" s="1"/>
  <c r="E49" i="2"/>
  <c r="Q49" i="2" s="1"/>
  <c r="B49" i="2"/>
  <c r="M49" i="2" s="1"/>
  <c r="H48" i="2"/>
  <c r="U48" i="2" s="1"/>
  <c r="E48" i="2"/>
  <c r="Q48" i="2" s="1"/>
  <c r="B48" i="2"/>
  <c r="M48" i="2" s="1"/>
  <c r="H47" i="2"/>
  <c r="U47" i="2" s="1"/>
  <c r="E47" i="2"/>
  <c r="Q47" i="2" s="1"/>
  <c r="B47" i="2"/>
  <c r="M47" i="2" s="1"/>
  <c r="H46" i="2"/>
  <c r="U46" i="2" s="1"/>
  <c r="E46" i="2"/>
  <c r="Q46" i="2" s="1"/>
  <c r="B46" i="2"/>
  <c r="M46" i="2" s="1"/>
  <c r="H45" i="2"/>
  <c r="U45" i="2" s="1"/>
  <c r="E45" i="2"/>
  <c r="Q45" i="2" s="1"/>
  <c r="B45" i="2"/>
  <c r="M45" i="2" s="1"/>
  <c r="H44" i="2"/>
  <c r="U44" i="2" s="1"/>
  <c r="E44" i="2"/>
  <c r="Q44" i="2" s="1"/>
  <c r="B44" i="2"/>
  <c r="M44" i="2" s="1"/>
  <c r="H43" i="2"/>
  <c r="U43" i="2" s="1"/>
  <c r="E43" i="2"/>
  <c r="Q43" i="2" s="1"/>
  <c r="B43" i="2"/>
  <c r="M43" i="2" s="1"/>
  <c r="H42" i="2"/>
  <c r="U42" i="2" s="1"/>
  <c r="E42" i="2"/>
  <c r="Q42" i="2" s="1"/>
  <c r="B42" i="2"/>
  <c r="M42" i="2" s="1"/>
  <c r="H41" i="2"/>
  <c r="U41" i="2" s="1"/>
  <c r="E41" i="2"/>
  <c r="Q41" i="2" s="1"/>
  <c r="B41" i="2"/>
  <c r="M41" i="2" s="1"/>
  <c r="H38" i="2"/>
  <c r="U38" i="2" s="1"/>
  <c r="E38" i="2"/>
  <c r="Q38" i="2" s="1"/>
  <c r="B38" i="2"/>
  <c r="M38" i="2" s="1"/>
  <c r="H37" i="2"/>
  <c r="U37" i="2" s="1"/>
  <c r="E37" i="2"/>
  <c r="Q37" i="2" s="1"/>
  <c r="B37" i="2"/>
  <c r="M37" i="2" s="1"/>
  <c r="H36" i="2"/>
  <c r="U36" i="2" s="1"/>
  <c r="E36" i="2"/>
  <c r="Q36" i="2" s="1"/>
  <c r="B36" i="2"/>
  <c r="M36" i="2" s="1"/>
  <c r="H35" i="2"/>
  <c r="U35" i="2" s="1"/>
  <c r="E35" i="2"/>
  <c r="Q35" i="2" s="1"/>
  <c r="B35" i="2"/>
  <c r="M35" i="2" s="1"/>
  <c r="H34" i="2"/>
  <c r="U34" i="2" s="1"/>
  <c r="E34" i="2"/>
  <c r="Q34" i="2" s="1"/>
  <c r="B34" i="2"/>
  <c r="M34" i="2" s="1"/>
  <c r="H33" i="2"/>
  <c r="U33" i="2" s="1"/>
  <c r="E33" i="2"/>
  <c r="Q33" i="2" s="1"/>
  <c r="B33" i="2"/>
  <c r="M33" i="2" s="1"/>
  <c r="H32" i="2"/>
  <c r="U32" i="2" s="1"/>
  <c r="E32" i="2"/>
  <c r="Q32" i="2" s="1"/>
  <c r="B32" i="2"/>
  <c r="M32" i="2" s="1"/>
  <c r="H31" i="2"/>
  <c r="U31" i="2" s="1"/>
  <c r="E31" i="2"/>
  <c r="Q31" i="2" s="1"/>
  <c r="B31" i="2"/>
  <c r="M31" i="2" s="1"/>
  <c r="H28" i="2"/>
  <c r="U28" i="2" s="1"/>
  <c r="E28" i="2"/>
  <c r="Q28" i="2" s="1"/>
  <c r="B28" i="2"/>
  <c r="M28" i="2" s="1"/>
  <c r="H27" i="2"/>
  <c r="U27" i="2" s="1"/>
  <c r="E27" i="2"/>
  <c r="Q27" i="2" s="1"/>
  <c r="B27" i="2"/>
  <c r="M27" i="2" s="1"/>
  <c r="H26" i="2"/>
  <c r="U26" i="2" s="1"/>
  <c r="E26" i="2"/>
  <c r="Q26" i="2" s="1"/>
  <c r="B26" i="2"/>
  <c r="M26" i="2" s="1"/>
  <c r="H25" i="2"/>
  <c r="U25" i="2" s="1"/>
  <c r="E25" i="2"/>
  <c r="Q25" i="2" s="1"/>
  <c r="B25" i="2"/>
  <c r="M25" i="2" s="1"/>
  <c r="H22" i="2"/>
  <c r="U22" i="2" s="1"/>
  <c r="E22" i="2"/>
  <c r="Q22" i="2" s="1"/>
  <c r="B22" i="2"/>
  <c r="M22" i="2" s="1"/>
  <c r="H21" i="2"/>
  <c r="U21" i="2" s="1"/>
  <c r="E21" i="2"/>
  <c r="Q21" i="2" s="1"/>
  <c r="B21" i="2"/>
  <c r="M21" i="2" s="1"/>
  <c r="H20" i="2"/>
  <c r="U20" i="2" s="1"/>
  <c r="E20" i="2"/>
  <c r="Q20" i="2" s="1"/>
  <c r="B20" i="2"/>
  <c r="M20" i="2" s="1"/>
  <c r="H19" i="2"/>
  <c r="U19" i="2" s="1"/>
  <c r="E19" i="2"/>
  <c r="Q19" i="2" s="1"/>
  <c r="B19" i="2"/>
  <c r="M19" i="2" s="1"/>
  <c r="H18" i="2"/>
  <c r="U18" i="2" s="1"/>
  <c r="E18" i="2"/>
  <c r="Q18" i="2" s="1"/>
  <c r="B18" i="2"/>
  <c r="M18" i="2" s="1"/>
  <c r="H17" i="2"/>
  <c r="U17" i="2" s="1"/>
  <c r="E17" i="2"/>
  <c r="Q17" i="2" s="1"/>
  <c r="B17" i="2"/>
  <c r="M17" i="2" s="1"/>
  <c r="H16" i="2"/>
  <c r="U16" i="2" s="1"/>
  <c r="E16" i="2"/>
  <c r="Q16" i="2" s="1"/>
  <c r="B16" i="2"/>
  <c r="M16" i="2" s="1"/>
  <c r="H15" i="2"/>
  <c r="U15" i="2" s="1"/>
  <c r="E15" i="2"/>
  <c r="Q15" i="2" s="1"/>
  <c r="B15" i="2"/>
  <c r="M15" i="2" s="1"/>
  <c r="H14" i="2"/>
  <c r="U14" i="2" s="1"/>
  <c r="E14" i="2"/>
  <c r="Q14" i="2" s="1"/>
  <c r="B14" i="2"/>
  <c r="M14" i="2" s="1"/>
  <c r="H13" i="2"/>
  <c r="U13" i="2" s="1"/>
  <c r="E13" i="2"/>
  <c r="Q13" i="2" s="1"/>
  <c r="B13" i="2"/>
  <c r="M13" i="2" s="1"/>
  <c r="V9" i="2"/>
  <c r="V10" i="2"/>
  <c r="S9" i="2"/>
  <c r="S10" i="2"/>
  <c r="T9" i="2"/>
  <c r="T10" i="2"/>
  <c r="R9" i="2"/>
  <c r="R10" i="2" s="1"/>
  <c r="O9" i="2"/>
  <c r="O10" i="2" s="1"/>
  <c r="P9" i="2"/>
  <c r="P10" i="2" s="1"/>
  <c r="N9" i="2"/>
  <c r="N10" i="2" s="1"/>
  <c r="K9" i="2"/>
  <c r="K10" i="2" s="1"/>
  <c r="L9" i="2"/>
  <c r="L10" i="2" s="1"/>
  <c r="J9" i="2"/>
  <c r="J10" i="2" s="1"/>
  <c r="I9" i="2"/>
  <c r="I10" i="2" s="1"/>
  <c r="H6" i="2"/>
  <c r="U6" i="2" s="1"/>
  <c r="H9" i="2"/>
  <c r="U9" i="2" s="1"/>
  <c r="H10" i="2"/>
  <c r="U10" i="2" s="1"/>
  <c r="G9" i="2"/>
  <c r="G10" i="2"/>
  <c r="F9" i="2"/>
  <c r="F10" i="2"/>
  <c r="E6" i="2"/>
  <c r="Q6" i="2" s="1"/>
  <c r="E9" i="2"/>
  <c r="Q9" i="2" s="1"/>
  <c r="D9" i="2"/>
  <c r="D10" i="2" s="1"/>
  <c r="C9" i="2"/>
  <c r="C10" i="2" s="1"/>
  <c r="B6" i="2"/>
  <c r="M6" i="2" s="1"/>
  <c r="B9" i="2"/>
  <c r="M9" i="2" s="1"/>
  <c r="B10" i="2"/>
  <c r="M10" i="2" s="1"/>
  <c r="B230" i="4"/>
  <c r="B158" i="4"/>
  <c r="AW230" i="3"/>
  <c r="AV230" i="3"/>
  <c r="AU230" i="3"/>
  <c r="AT230" i="3"/>
  <c r="AS230" i="3"/>
  <c r="AR230" i="3"/>
  <c r="AQ230" i="3"/>
  <c r="AP230" i="3"/>
  <c r="AO230" i="3"/>
  <c r="AN230" i="3"/>
  <c r="B230" i="3"/>
  <c r="AW158" i="3"/>
  <c r="AV158" i="3"/>
  <c r="AU158" i="3"/>
  <c r="AT158" i="3"/>
  <c r="AS158" i="3"/>
  <c r="AR158" i="3"/>
  <c r="AQ158" i="3"/>
  <c r="AP158" i="3"/>
  <c r="AO158" i="3"/>
  <c r="AN158" i="3"/>
  <c r="B158" i="3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34" i="9"/>
  <c r="AL56" i="9" s="1"/>
  <c r="AL35" i="9"/>
  <c r="AL36" i="9"/>
  <c r="AL37" i="9"/>
  <c r="AL38" i="9"/>
  <c r="AM34" i="9"/>
  <c r="AM56" i="9" s="1"/>
  <c r="AM35" i="9"/>
  <c r="AM36" i="9"/>
  <c r="AM37" i="9"/>
  <c r="AM38" i="9"/>
  <c r="AN34" i="9"/>
  <c r="AN56" i="9" s="1"/>
  <c r="AN35" i="9"/>
  <c r="AN36" i="9"/>
  <c r="AN37" i="9"/>
  <c r="AN38" i="9"/>
  <c r="AO34" i="9"/>
  <c r="AO56" i="9" s="1"/>
  <c r="AO35" i="9"/>
  <c r="AO36" i="9"/>
  <c r="AO37" i="9"/>
  <c r="AO38" i="9"/>
  <c r="AP34" i="9"/>
  <c r="AP56" i="9" s="1"/>
  <c r="AP35" i="9"/>
  <c r="AP36" i="9"/>
  <c r="AP37" i="9"/>
  <c r="AP38" i="9"/>
  <c r="AQ34" i="9"/>
  <c r="AQ56" i="9" s="1"/>
  <c r="AQ35" i="9"/>
  <c r="AQ36" i="9"/>
  <c r="AQ37" i="9"/>
  <c r="AQ38" i="9"/>
  <c r="AR34" i="9"/>
  <c r="AR56" i="9" s="1"/>
  <c r="AR35" i="9"/>
  <c r="AR36" i="9"/>
  <c r="AR37" i="9"/>
  <c r="AR38" i="9"/>
  <c r="AS34" i="9"/>
  <c r="AS56" i="9" s="1"/>
  <c r="AS35" i="9"/>
  <c r="AS36" i="9"/>
  <c r="AS37" i="9"/>
  <c r="AS38" i="9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34" i="8"/>
  <c r="AL35" i="8"/>
  <c r="AL36" i="8"/>
  <c r="AL37" i="8"/>
  <c r="AL38" i="8"/>
  <c r="AL56" i="8"/>
  <c r="AM34" i="8"/>
  <c r="AM35" i="8"/>
  <c r="AM36" i="8"/>
  <c r="AM37" i="8"/>
  <c r="AM38" i="8"/>
  <c r="AM56" i="8"/>
  <c r="AN34" i="8"/>
  <c r="AN35" i="8"/>
  <c r="AN36" i="8"/>
  <c r="AN37" i="8"/>
  <c r="AN38" i="8"/>
  <c r="AN56" i="8"/>
  <c r="AO34" i="8"/>
  <c r="AO35" i="8"/>
  <c r="AO36" i="8"/>
  <c r="AO37" i="8"/>
  <c r="AO38" i="8"/>
  <c r="AO56" i="8"/>
  <c r="AP34" i="8"/>
  <c r="AP35" i="8"/>
  <c r="AP36" i="8"/>
  <c r="AP37" i="8"/>
  <c r="AP38" i="8"/>
  <c r="AP56" i="8"/>
  <c r="AQ34" i="8"/>
  <c r="AQ35" i="8"/>
  <c r="AQ36" i="8"/>
  <c r="AQ37" i="8"/>
  <c r="AQ38" i="8"/>
  <c r="AQ56" i="8"/>
  <c r="AR34" i="8"/>
  <c r="AR35" i="8"/>
  <c r="AR36" i="8"/>
  <c r="AR37" i="8"/>
  <c r="AR38" i="8"/>
  <c r="AR56" i="8"/>
  <c r="AS34" i="8"/>
  <c r="AS35" i="8"/>
  <c r="AS36" i="8"/>
  <c r="AS37" i="8"/>
  <c r="AS38" i="8"/>
  <c r="AS56" i="8"/>
  <c r="B42" i="20"/>
  <c r="B43" i="20"/>
  <c r="B44" i="20"/>
  <c r="B45" i="20"/>
  <c r="B46" i="20"/>
  <c r="B47" i="20"/>
  <c r="B48" i="20"/>
  <c r="B49" i="20"/>
  <c r="B50" i="20"/>
  <c r="B31" i="20"/>
  <c r="B32" i="20"/>
  <c r="B33" i="20"/>
  <c r="B34" i="20"/>
  <c r="B35" i="20"/>
  <c r="B36" i="20"/>
  <c r="B37" i="20"/>
  <c r="B38" i="20"/>
  <c r="B39" i="20"/>
  <c r="B20" i="20"/>
  <c r="B21" i="20"/>
  <c r="B22" i="20"/>
  <c r="B23" i="20"/>
  <c r="B24" i="20"/>
  <c r="B25" i="20"/>
  <c r="B26" i="20"/>
  <c r="B27" i="20"/>
  <c r="B28" i="20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29" i="9"/>
  <c r="AL30" i="9"/>
  <c r="AL31" i="9"/>
  <c r="AL32" i="9"/>
  <c r="AL33" i="9"/>
  <c r="AL55" i="9"/>
  <c r="AM29" i="9"/>
  <c r="AM30" i="9"/>
  <c r="AM31" i="9"/>
  <c r="AM32" i="9"/>
  <c r="AM33" i="9"/>
  <c r="AM55" i="9"/>
  <c r="AN29" i="9"/>
  <c r="AN30" i="9"/>
  <c r="AN31" i="9"/>
  <c r="AN32" i="9"/>
  <c r="AN33" i="9"/>
  <c r="AN55" i="9"/>
  <c r="AO29" i="9"/>
  <c r="AO30" i="9"/>
  <c r="AO31" i="9"/>
  <c r="AO32" i="9"/>
  <c r="AO33" i="9"/>
  <c r="AO55" i="9"/>
  <c r="AP29" i="9"/>
  <c r="AP30" i="9"/>
  <c r="AP31" i="9"/>
  <c r="AP32" i="9"/>
  <c r="AP33" i="9"/>
  <c r="AP55" i="9"/>
  <c r="AQ29" i="9"/>
  <c r="AQ30" i="9"/>
  <c r="AQ31" i="9"/>
  <c r="AQ32" i="9"/>
  <c r="AQ33" i="9"/>
  <c r="AQ55" i="9"/>
  <c r="AR29" i="9"/>
  <c r="AR30" i="9"/>
  <c r="AR31" i="9"/>
  <c r="AR32" i="9"/>
  <c r="AR33" i="9"/>
  <c r="AR55" i="9"/>
  <c r="AS29" i="9"/>
  <c r="AS30" i="9"/>
  <c r="AS31" i="9"/>
  <c r="AS32" i="9"/>
  <c r="AS33" i="9"/>
  <c r="AS55" i="9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29" i="8"/>
  <c r="AL30" i="8"/>
  <c r="AL31" i="8"/>
  <c r="AL32" i="8"/>
  <c r="AL33" i="8"/>
  <c r="AL55" i="8"/>
  <c r="AM29" i="8"/>
  <c r="AM30" i="8"/>
  <c r="AM31" i="8"/>
  <c r="AM32" i="8"/>
  <c r="AM33" i="8"/>
  <c r="AM55" i="8"/>
  <c r="AN29" i="8"/>
  <c r="AN30" i="8"/>
  <c r="AN31" i="8"/>
  <c r="AN32" i="8"/>
  <c r="AN33" i="8"/>
  <c r="AN55" i="8"/>
  <c r="AO29" i="8"/>
  <c r="AO30" i="8"/>
  <c r="AO31" i="8"/>
  <c r="AO32" i="8"/>
  <c r="AO33" i="8"/>
  <c r="AO55" i="8"/>
  <c r="AP29" i="8"/>
  <c r="AP30" i="8"/>
  <c r="AP31" i="8"/>
  <c r="AP32" i="8"/>
  <c r="AP33" i="8"/>
  <c r="AP55" i="8"/>
  <c r="AQ29" i="8"/>
  <c r="AQ30" i="8"/>
  <c r="AQ31" i="8"/>
  <c r="AQ32" i="8"/>
  <c r="AQ33" i="8"/>
  <c r="AQ55" i="8"/>
  <c r="AR29" i="8"/>
  <c r="AR30" i="8"/>
  <c r="AR31" i="8"/>
  <c r="AR32" i="8"/>
  <c r="AR33" i="8"/>
  <c r="AR55" i="8"/>
  <c r="AS29" i="8"/>
  <c r="AS30" i="8"/>
  <c r="AS31" i="8"/>
  <c r="AS32" i="8"/>
  <c r="AS33" i="8"/>
  <c r="AS55" i="8"/>
  <c r="B5" i="3"/>
  <c r="AN5" i="3"/>
  <c r="AO5" i="3"/>
  <c r="AP5" i="3"/>
  <c r="AQ5" i="3"/>
  <c r="AR5" i="3"/>
  <c r="AS5" i="3"/>
  <c r="AT5" i="3"/>
  <c r="AU5" i="3"/>
  <c r="AV5" i="3"/>
  <c r="AW5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B8" i="3" s="1"/>
  <c r="AN8" i="3"/>
  <c r="AO8" i="3"/>
  <c r="AP8" i="3"/>
  <c r="AQ8" i="3"/>
  <c r="AR8" i="3"/>
  <c r="AS8" i="3"/>
  <c r="AT8" i="3"/>
  <c r="AU8" i="3"/>
  <c r="AV8" i="3"/>
  <c r="AW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B9" i="3" s="1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257" i="3"/>
  <c r="AN257" i="3"/>
  <c r="AO257" i="3"/>
  <c r="AP257" i="3"/>
  <c r="AQ257" i="3"/>
  <c r="AR257" i="3"/>
  <c r="AS257" i="3"/>
  <c r="AT257" i="3"/>
  <c r="AU257" i="3"/>
  <c r="AV257" i="3"/>
  <c r="AW257" i="3"/>
  <c r="B258" i="3"/>
  <c r="AN258" i="3"/>
  <c r="AO258" i="3"/>
  <c r="AP258" i="3"/>
  <c r="AQ258" i="3"/>
  <c r="AR258" i="3"/>
  <c r="AS258" i="3"/>
  <c r="AT258" i="3"/>
  <c r="AU258" i="3"/>
  <c r="AV258" i="3"/>
  <c r="AW258" i="3"/>
  <c r="B5" i="4"/>
  <c r="C8" i="4"/>
  <c r="D8" i="4"/>
  <c r="E8" i="4"/>
  <c r="F8" i="4"/>
  <c r="G8" i="4"/>
  <c r="H8" i="4"/>
  <c r="I8" i="4"/>
  <c r="J8" i="4"/>
  <c r="K8" i="4"/>
  <c r="L8" i="4"/>
  <c r="B8" i="4"/>
  <c r="C9" i="4"/>
  <c r="D9" i="4"/>
  <c r="E9" i="4"/>
  <c r="F9" i="4"/>
  <c r="G9" i="4"/>
  <c r="H9" i="4"/>
  <c r="I9" i="4"/>
  <c r="J9" i="4"/>
  <c r="K9" i="4"/>
  <c r="L9" i="4"/>
  <c r="B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6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6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5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5" i="25"/>
  <c r="F5" i="25"/>
  <c r="G5" i="25"/>
  <c r="D5" i="26"/>
  <c r="E5" i="26"/>
  <c r="C5" i="26"/>
  <c r="G5" i="26"/>
  <c r="H5" i="26"/>
  <c r="F5" i="26" s="1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B6" i="8" s="1"/>
  <c r="AL6" i="8"/>
  <c r="AM6" i="8"/>
  <c r="AN6" i="8"/>
  <c r="AO6" i="8"/>
  <c r="AP6" i="8"/>
  <c r="AQ6" i="8"/>
  <c r="AR6" i="8"/>
  <c r="AS6" i="8"/>
  <c r="B7" i="8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B30" i="8"/>
  <c r="B31" i="8"/>
  <c r="B32" i="8"/>
  <c r="B33" i="8"/>
  <c r="B34" i="8"/>
  <c r="B35" i="8"/>
  <c r="B36" i="8"/>
  <c r="B37" i="8"/>
  <c r="B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AL49" i="8"/>
  <c r="AM49" i="8"/>
  <c r="AN49" i="8"/>
  <c r="AO49" i="8"/>
  <c r="AP49" i="8"/>
  <c r="AQ49" i="8"/>
  <c r="AR49" i="8"/>
  <c r="AS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R50" i="8" s="1"/>
  <c r="AH50" i="8"/>
  <c r="AI50" i="8"/>
  <c r="AJ50" i="8"/>
  <c r="AK50" i="8"/>
  <c r="AL50" i="8"/>
  <c r="AM50" i="8"/>
  <c r="AN50" i="8"/>
  <c r="AO50" i="8"/>
  <c r="AP50" i="8"/>
  <c r="AQ50" i="8"/>
  <c r="AS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R51" i="8" s="1"/>
  <c r="AH51" i="8"/>
  <c r="AI51" i="8"/>
  <c r="AJ51" i="8"/>
  <c r="AK51" i="8"/>
  <c r="AL51" i="8"/>
  <c r="AM51" i="8"/>
  <c r="AN51" i="8"/>
  <c r="AO51" i="8"/>
  <c r="AP51" i="8"/>
  <c r="AQ51" i="8"/>
  <c r="AS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R52" i="8" s="1"/>
  <c r="AH52" i="8"/>
  <c r="AI52" i="8"/>
  <c r="AJ52" i="8"/>
  <c r="AK52" i="8"/>
  <c r="AL52" i="8"/>
  <c r="AM52" i="8"/>
  <c r="AN52" i="8"/>
  <c r="AO52" i="8"/>
  <c r="AP52" i="8"/>
  <c r="AQ52" i="8"/>
  <c r="AS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R53" i="8" s="1"/>
  <c r="AH53" i="8"/>
  <c r="AI53" i="8"/>
  <c r="AJ53" i="8"/>
  <c r="AK53" i="8"/>
  <c r="AL53" i="8"/>
  <c r="AM53" i="8"/>
  <c r="AN53" i="8"/>
  <c r="AO53" i="8"/>
  <c r="AP53" i="8"/>
  <c r="AQ53" i="8"/>
  <c r="AS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R54" i="8" s="1"/>
  <c r="AH54" i="8"/>
  <c r="AI54" i="8"/>
  <c r="AJ54" i="8"/>
  <c r="AK54" i="8"/>
  <c r="AL54" i="8"/>
  <c r="AM54" i="8"/>
  <c r="AN54" i="8"/>
  <c r="AO54" i="8"/>
  <c r="AP54" i="8"/>
  <c r="AQ54" i="8"/>
  <c r="AS54" i="8"/>
  <c r="B55" i="8"/>
  <c r="C55" i="8"/>
  <c r="B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Q59" i="8" s="1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R59" i="8"/>
  <c r="AS59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B6" i="9" s="1"/>
  <c r="AL6" i="9"/>
  <c r="AM6" i="9"/>
  <c r="AN6" i="9"/>
  <c r="AO6" i="9"/>
  <c r="AP6" i="9"/>
  <c r="AQ6" i="9"/>
  <c r="AR6" i="9"/>
  <c r="AS6" i="9"/>
  <c r="B7" i="9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B30" i="9"/>
  <c r="B31" i="9"/>
  <c r="B32" i="9"/>
  <c r="B33" i="9"/>
  <c r="B34" i="9"/>
  <c r="B35" i="9"/>
  <c r="B36" i="9"/>
  <c r="B37" i="9"/>
  <c r="B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AL49" i="9"/>
  <c r="AM49" i="9"/>
  <c r="AN49" i="9"/>
  <c r="AO49" i="9"/>
  <c r="AP49" i="9"/>
  <c r="AQ49" i="9"/>
  <c r="AR49" i="9"/>
  <c r="AS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AP50" i="9" s="1"/>
  <c r="Z50" i="9"/>
  <c r="AA50" i="9"/>
  <c r="AB50" i="9"/>
  <c r="AC50" i="9"/>
  <c r="AD50" i="9"/>
  <c r="AE50" i="9"/>
  <c r="AF50" i="9"/>
  <c r="AG50" i="9"/>
  <c r="AR50" i="9" s="1"/>
  <c r="AH50" i="9"/>
  <c r="AI50" i="9"/>
  <c r="AJ50" i="9"/>
  <c r="AK50" i="9"/>
  <c r="AL50" i="9"/>
  <c r="AM50" i="9"/>
  <c r="AN50" i="9"/>
  <c r="AO50" i="9"/>
  <c r="AQ50" i="9"/>
  <c r="AS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R51" i="9" s="1"/>
  <c r="AH51" i="9"/>
  <c r="AI51" i="9"/>
  <c r="AJ51" i="9"/>
  <c r="AK51" i="9"/>
  <c r="AL51" i="9"/>
  <c r="AM51" i="9"/>
  <c r="AN51" i="9"/>
  <c r="AO51" i="9"/>
  <c r="AP51" i="9"/>
  <c r="AQ51" i="9"/>
  <c r="AS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R52" i="9" s="1"/>
  <c r="AH52" i="9"/>
  <c r="AI52" i="9"/>
  <c r="AJ52" i="9"/>
  <c r="AK52" i="9"/>
  <c r="AL52" i="9"/>
  <c r="AM52" i="9"/>
  <c r="AN52" i="9"/>
  <c r="AO52" i="9"/>
  <c r="AP52" i="9"/>
  <c r="AQ52" i="9"/>
  <c r="AS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R53" i="9" s="1"/>
  <c r="AH53" i="9"/>
  <c r="AI53" i="9"/>
  <c r="AJ53" i="9"/>
  <c r="AK53" i="9"/>
  <c r="AL53" i="9"/>
  <c r="AM53" i="9"/>
  <c r="AN53" i="9"/>
  <c r="AO53" i="9"/>
  <c r="AP53" i="9"/>
  <c r="AQ53" i="9"/>
  <c r="AS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R54" i="9" s="1"/>
  <c r="AH54" i="9"/>
  <c r="AI54" i="9"/>
  <c r="AJ54" i="9"/>
  <c r="AK54" i="9"/>
  <c r="AL54" i="9"/>
  <c r="AM54" i="9"/>
  <c r="AN54" i="9"/>
  <c r="AO54" i="9"/>
  <c r="AP54" i="9"/>
  <c r="AQ54" i="9"/>
  <c r="AS54" i="9"/>
  <c r="B55" i="9"/>
  <c r="C55" i="9"/>
  <c r="B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AO59" i="9" s="1"/>
  <c r="S59" i="9"/>
  <c r="T59" i="9"/>
  <c r="U59" i="9"/>
  <c r="V59" i="9"/>
  <c r="W59" i="9"/>
  <c r="X59" i="9"/>
  <c r="Y59" i="9"/>
  <c r="Z59" i="9"/>
  <c r="AA59" i="9"/>
  <c r="AB59" i="9"/>
  <c r="AQ59" i="9" s="1"/>
  <c r="AC59" i="9"/>
  <c r="AD59" i="9"/>
  <c r="AE59" i="9"/>
  <c r="AF59" i="9"/>
  <c r="AG59" i="9"/>
  <c r="AH59" i="9"/>
  <c r="AI59" i="9"/>
  <c r="AJ59" i="9"/>
  <c r="AK59" i="9"/>
  <c r="AL59" i="9"/>
  <c r="AM59" i="9"/>
  <c r="AN59" i="9"/>
  <c r="AP59" i="9"/>
  <c r="AR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6" i="10"/>
  <c r="C6" i="10"/>
  <c r="D6" i="10"/>
  <c r="E6" i="10"/>
  <c r="F6" i="10"/>
  <c r="G6" i="10"/>
  <c r="H6" i="10"/>
  <c r="I6" i="10"/>
  <c r="B21" i="10"/>
  <c r="C21" i="10"/>
  <c r="D21" i="10"/>
  <c r="E21" i="10"/>
  <c r="F21" i="10"/>
  <c r="G21" i="10"/>
  <c r="H21" i="10"/>
  <c r="I21" i="10"/>
  <c r="C7" i="11"/>
  <c r="D7" i="11"/>
  <c r="E7" i="11"/>
  <c r="F7" i="11"/>
  <c r="B7" i="11"/>
  <c r="C8" i="11"/>
  <c r="D8" i="11"/>
  <c r="E8" i="11"/>
  <c r="F8" i="11"/>
  <c r="B8" i="11"/>
  <c r="C9" i="11"/>
  <c r="D9" i="11"/>
  <c r="E9" i="11"/>
  <c r="F9" i="11"/>
  <c r="B9" i="11" s="1"/>
  <c r="C10" i="11"/>
  <c r="D10" i="11"/>
  <c r="E10" i="11"/>
  <c r="F10" i="11"/>
  <c r="B10" i="11"/>
  <c r="C11" i="11"/>
  <c r="D11" i="11"/>
  <c r="E11" i="11"/>
  <c r="F11" i="11"/>
  <c r="B11" i="11" s="1"/>
  <c r="C12" i="11"/>
  <c r="D12" i="11"/>
  <c r="E12" i="11"/>
  <c r="F12" i="11"/>
  <c r="B12" i="11"/>
  <c r="C13" i="11"/>
  <c r="D13" i="11"/>
  <c r="E13" i="11"/>
  <c r="F13" i="11"/>
  <c r="B13" i="11"/>
  <c r="C14" i="11"/>
  <c r="D14" i="11"/>
  <c r="E14" i="11"/>
  <c r="F14" i="11"/>
  <c r="B14" i="11"/>
  <c r="C15" i="11"/>
  <c r="D15" i="11"/>
  <c r="E15" i="11"/>
  <c r="F15" i="11"/>
  <c r="B15" i="11"/>
  <c r="C16" i="11"/>
  <c r="D16" i="11"/>
  <c r="E16" i="11"/>
  <c r="F16" i="11"/>
  <c r="B16" i="11" s="1"/>
  <c r="C6" i="11"/>
  <c r="D6" i="11"/>
  <c r="E6" i="11"/>
  <c r="F6" i="11"/>
  <c r="G7" i="11"/>
  <c r="G8" i="11"/>
  <c r="G9" i="11"/>
  <c r="G10" i="11"/>
  <c r="G11" i="11"/>
  <c r="G12" i="11"/>
  <c r="G13" i="11"/>
  <c r="G14" i="11"/>
  <c r="G15" i="11"/>
  <c r="G16" i="11"/>
  <c r="G6" i="11"/>
  <c r="H7" i="11"/>
  <c r="H8" i="11"/>
  <c r="H9" i="11"/>
  <c r="H10" i="11"/>
  <c r="H11" i="11"/>
  <c r="H12" i="11"/>
  <c r="H13" i="11"/>
  <c r="H14" i="11"/>
  <c r="H15" i="11"/>
  <c r="H16" i="11"/>
  <c r="H6" i="1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M6" i="11" s="1"/>
  <c r="N7" i="11"/>
  <c r="N8" i="11"/>
  <c r="N9" i="11"/>
  <c r="N10" i="11"/>
  <c r="N11" i="11"/>
  <c r="N12" i="11"/>
  <c r="N13" i="11"/>
  <c r="N14" i="11"/>
  <c r="N15" i="11"/>
  <c r="N16" i="11"/>
  <c r="N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S6" i="11" s="1"/>
  <c r="H7" i="12"/>
  <c r="N7" i="12"/>
  <c r="B7" i="12"/>
  <c r="H8" i="12"/>
  <c r="N8" i="12"/>
  <c r="B8" i="12" s="1"/>
  <c r="H9" i="12"/>
  <c r="N9" i="12"/>
  <c r="B9" i="12"/>
  <c r="H10" i="12"/>
  <c r="N10" i="12"/>
  <c r="B10" i="12" s="1"/>
  <c r="H11" i="12"/>
  <c r="N11" i="12"/>
  <c r="B11" i="12"/>
  <c r="H12" i="12"/>
  <c r="N12" i="12"/>
  <c r="B12" i="12" s="1"/>
  <c r="H13" i="12"/>
  <c r="N13" i="12"/>
  <c r="B13" i="12"/>
  <c r="H14" i="12"/>
  <c r="N14" i="12"/>
  <c r="B14" i="12"/>
  <c r="H15" i="12"/>
  <c r="N15" i="12"/>
  <c r="B15" i="12" s="1"/>
  <c r="H16" i="12"/>
  <c r="N16" i="12"/>
  <c r="B16" i="12"/>
  <c r="H17" i="12"/>
  <c r="N17" i="12"/>
  <c r="B17" i="12" s="1"/>
  <c r="H18" i="12"/>
  <c r="N18" i="12"/>
  <c r="B18" i="12"/>
  <c r="H19" i="12"/>
  <c r="N19" i="12"/>
  <c r="B19" i="12" s="1"/>
  <c r="H20" i="12"/>
  <c r="N20" i="12"/>
  <c r="B20" i="12"/>
  <c r="H21" i="12"/>
  <c r="N21" i="12"/>
  <c r="B21" i="12"/>
  <c r="H22" i="12"/>
  <c r="N22" i="12"/>
  <c r="B22" i="12" s="1"/>
  <c r="H23" i="12"/>
  <c r="N23" i="12"/>
  <c r="B23" i="12"/>
  <c r="H24" i="12"/>
  <c r="N24" i="12"/>
  <c r="B24" i="12" s="1"/>
  <c r="H25" i="12"/>
  <c r="N25" i="12"/>
  <c r="B25" i="12"/>
  <c r="H26" i="12"/>
  <c r="N26" i="12"/>
  <c r="B26" i="12" s="1"/>
  <c r="H27" i="12"/>
  <c r="N27" i="12"/>
  <c r="B27" i="12"/>
  <c r="H28" i="12"/>
  <c r="N28" i="12"/>
  <c r="B28" i="12" s="1"/>
  <c r="H29" i="12"/>
  <c r="N29" i="12"/>
  <c r="B29" i="12"/>
  <c r="H30" i="12"/>
  <c r="N30" i="12"/>
  <c r="B30" i="12" s="1"/>
  <c r="H31" i="12"/>
  <c r="N31" i="12"/>
  <c r="B31" i="12"/>
  <c r="H32" i="12"/>
  <c r="N32" i="12"/>
  <c r="B32" i="12" s="1"/>
  <c r="H33" i="12"/>
  <c r="N33" i="12"/>
  <c r="B33" i="12"/>
  <c r="H34" i="12"/>
  <c r="N34" i="12"/>
  <c r="B34" i="12" s="1"/>
  <c r="H35" i="12"/>
  <c r="N35" i="12"/>
  <c r="B35" i="12"/>
  <c r="H36" i="12"/>
  <c r="N36" i="12"/>
  <c r="B36" i="12" s="1"/>
  <c r="H37" i="12"/>
  <c r="N37" i="12"/>
  <c r="B37" i="12" s="1"/>
  <c r="H38" i="12"/>
  <c r="N38" i="12"/>
  <c r="B38" i="12"/>
  <c r="H39" i="12"/>
  <c r="N39" i="12"/>
  <c r="B39" i="12" s="1"/>
  <c r="H40" i="12"/>
  <c r="N40" i="12"/>
  <c r="B40" i="12"/>
  <c r="H41" i="12"/>
  <c r="N41" i="12"/>
  <c r="B41" i="12"/>
  <c r="H42" i="12"/>
  <c r="N42" i="12"/>
  <c r="B42" i="12"/>
  <c r="H43" i="12"/>
  <c r="N43" i="12"/>
  <c r="B43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6" i="12"/>
  <c r="M7" i="12"/>
  <c r="S7" i="12"/>
  <c r="G7" i="12" s="1"/>
  <c r="M8" i="12"/>
  <c r="S8" i="12"/>
  <c r="G8" i="12"/>
  <c r="M9" i="12"/>
  <c r="S9" i="12"/>
  <c r="G9" i="12" s="1"/>
  <c r="M10" i="12"/>
  <c r="S10" i="12"/>
  <c r="G10" i="12"/>
  <c r="M11" i="12"/>
  <c r="S11" i="12"/>
  <c r="G11" i="12" s="1"/>
  <c r="M12" i="12"/>
  <c r="S12" i="12"/>
  <c r="G12" i="12"/>
  <c r="M13" i="12"/>
  <c r="S13" i="12"/>
  <c r="G13" i="12" s="1"/>
  <c r="M14" i="12"/>
  <c r="S14" i="12"/>
  <c r="G14" i="12"/>
  <c r="M15" i="12"/>
  <c r="S15" i="12"/>
  <c r="G15" i="12" s="1"/>
  <c r="M16" i="12"/>
  <c r="S16" i="12"/>
  <c r="G16" i="12"/>
  <c r="M17" i="12"/>
  <c r="S17" i="12"/>
  <c r="G17" i="12" s="1"/>
  <c r="M18" i="12"/>
  <c r="S18" i="12"/>
  <c r="G18" i="12"/>
  <c r="M19" i="12"/>
  <c r="S19" i="12"/>
  <c r="G19" i="12" s="1"/>
  <c r="M20" i="12"/>
  <c r="S20" i="12"/>
  <c r="G20" i="12"/>
  <c r="M21" i="12"/>
  <c r="S21" i="12"/>
  <c r="G21" i="12" s="1"/>
  <c r="M22" i="12"/>
  <c r="S22" i="12"/>
  <c r="G22" i="12"/>
  <c r="M23" i="12"/>
  <c r="S23" i="12"/>
  <c r="G23" i="12" s="1"/>
  <c r="M24" i="12"/>
  <c r="S24" i="12"/>
  <c r="G24" i="12"/>
  <c r="M25" i="12"/>
  <c r="S25" i="12"/>
  <c r="G25" i="12" s="1"/>
  <c r="M26" i="12"/>
  <c r="S26" i="12"/>
  <c r="G26" i="12"/>
  <c r="M27" i="12"/>
  <c r="S27" i="12"/>
  <c r="G27" i="12" s="1"/>
  <c r="M28" i="12"/>
  <c r="S28" i="12"/>
  <c r="G28" i="12"/>
  <c r="M29" i="12"/>
  <c r="S29" i="12"/>
  <c r="G29" i="12" s="1"/>
  <c r="M30" i="12"/>
  <c r="S30" i="12"/>
  <c r="G30" i="12"/>
  <c r="M31" i="12"/>
  <c r="S31" i="12"/>
  <c r="G31" i="12" s="1"/>
  <c r="M32" i="12"/>
  <c r="S32" i="12"/>
  <c r="G32" i="12"/>
  <c r="M33" i="12"/>
  <c r="S33" i="12"/>
  <c r="G33" i="12" s="1"/>
  <c r="M34" i="12"/>
  <c r="S34" i="12"/>
  <c r="G34" i="12"/>
  <c r="M35" i="12"/>
  <c r="S35" i="12"/>
  <c r="G35" i="12" s="1"/>
  <c r="M36" i="12"/>
  <c r="S36" i="12"/>
  <c r="G36" i="12"/>
  <c r="M37" i="12"/>
  <c r="S37" i="12"/>
  <c r="G37" i="12" s="1"/>
  <c r="M38" i="12"/>
  <c r="S38" i="12"/>
  <c r="G38" i="12"/>
  <c r="M39" i="12"/>
  <c r="S39" i="12"/>
  <c r="G39" i="12" s="1"/>
  <c r="M40" i="12"/>
  <c r="S40" i="12"/>
  <c r="G40" i="12"/>
  <c r="M41" i="12"/>
  <c r="S41" i="12"/>
  <c r="G41" i="12" s="1"/>
  <c r="M42" i="12"/>
  <c r="S42" i="12"/>
  <c r="G42" i="12"/>
  <c r="M43" i="12"/>
  <c r="S43" i="12"/>
  <c r="G43" i="12" s="1"/>
  <c r="H6" i="12"/>
  <c r="I6" i="12"/>
  <c r="J6" i="12"/>
  <c r="K6" i="12"/>
  <c r="L6" i="12"/>
  <c r="M6" i="12"/>
  <c r="N6" i="12"/>
  <c r="O6" i="12"/>
  <c r="P6" i="12"/>
  <c r="Q6" i="12"/>
  <c r="R6" i="12"/>
  <c r="S6" i="12"/>
  <c r="H44" i="12"/>
  <c r="N44" i="12"/>
  <c r="B44" i="12" s="1"/>
  <c r="I44" i="12"/>
  <c r="O44" i="12"/>
  <c r="C44" i="12"/>
  <c r="J44" i="12"/>
  <c r="P44" i="12"/>
  <c r="D44" i="12" s="1"/>
  <c r="K44" i="12"/>
  <c r="Q44" i="12"/>
  <c r="E44" i="12"/>
  <c r="L44" i="12"/>
  <c r="R44" i="12"/>
  <c r="F44" i="12" s="1"/>
  <c r="M44" i="12"/>
  <c r="S44" i="12"/>
  <c r="G44" i="12"/>
  <c r="H45" i="12"/>
  <c r="N45" i="12"/>
  <c r="B45" i="12" s="1"/>
  <c r="I45" i="12"/>
  <c r="O45" i="12"/>
  <c r="C45" i="12"/>
  <c r="J45" i="12"/>
  <c r="P45" i="12"/>
  <c r="D45" i="12" s="1"/>
  <c r="K45" i="12"/>
  <c r="Q45" i="12"/>
  <c r="E45" i="12"/>
  <c r="L45" i="12"/>
  <c r="R45" i="12"/>
  <c r="F45" i="12" s="1"/>
  <c r="M45" i="12"/>
  <c r="S45" i="12"/>
  <c r="G45" i="12"/>
  <c r="H46" i="12"/>
  <c r="N46" i="12"/>
  <c r="B46" i="12" s="1"/>
  <c r="I46" i="12"/>
  <c r="O46" i="12"/>
  <c r="C46" i="12"/>
  <c r="J46" i="12"/>
  <c r="P46" i="12"/>
  <c r="D46" i="12" s="1"/>
  <c r="K46" i="12"/>
  <c r="Q46" i="12"/>
  <c r="E46" i="12"/>
  <c r="L46" i="12"/>
  <c r="R46" i="12"/>
  <c r="F46" i="12" s="1"/>
  <c r="M46" i="12"/>
  <c r="S46" i="12"/>
  <c r="G46" i="12"/>
  <c r="H47" i="12"/>
  <c r="N47" i="12"/>
  <c r="B47" i="12" s="1"/>
  <c r="I47" i="12"/>
  <c r="O47" i="12"/>
  <c r="C47" i="12"/>
  <c r="J47" i="12"/>
  <c r="P47" i="12"/>
  <c r="D47" i="12" s="1"/>
  <c r="K47" i="12"/>
  <c r="Q47" i="12"/>
  <c r="E47" i="12"/>
  <c r="L47" i="12"/>
  <c r="R47" i="12"/>
  <c r="F47" i="12" s="1"/>
  <c r="M47" i="12"/>
  <c r="S47" i="12"/>
  <c r="G47" i="12"/>
  <c r="H48" i="12"/>
  <c r="N48" i="12"/>
  <c r="B48" i="12" s="1"/>
  <c r="I48" i="12"/>
  <c r="O48" i="12"/>
  <c r="C48" i="12"/>
  <c r="J48" i="12"/>
  <c r="P48" i="12"/>
  <c r="D48" i="12" s="1"/>
  <c r="K48" i="12"/>
  <c r="Q48" i="12"/>
  <c r="E48" i="12"/>
  <c r="L48" i="12"/>
  <c r="R48" i="12"/>
  <c r="F48" i="12" s="1"/>
  <c r="M48" i="12"/>
  <c r="S48" i="12"/>
  <c r="G48" i="12"/>
  <c r="H49" i="12"/>
  <c r="N49" i="12"/>
  <c r="B49" i="12" s="1"/>
  <c r="I49" i="12"/>
  <c r="O49" i="12"/>
  <c r="C49" i="12"/>
  <c r="J49" i="12"/>
  <c r="P49" i="12"/>
  <c r="D49" i="12" s="1"/>
  <c r="K49" i="12"/>
  <c r="Q49" i="12"/>
  <c r="E49" i="12"/>
  <c r="L49" i="12"/>
  <c r="R49" i="12"/>
  <c r="F49" i="12" s="1"/>
  <c r="M49" i="12"/>
  <c r="S49" i="12"/>
  <c r="G49" i="12"/>
  <c r="H50" i="12"/>
  <c r="N50" i="12"/>
  <c r="B50" i="12" s="1"/>
  <c r="I50" i="12"/>
  <c r="O50" i="12"/>
  <c r="C50" i="12"/>
  <c r="J50" i="12"/>
  <c r="P50" i="12"/>
  <c r="D50" i="12" s="1"/>
  <c r="K50" i="12"/>
  <c r="Q50" i="12"/>
  <c r="E50" i="12"/>
  <c r="L50" i="12"/>
  <c r="R50" i="12"/>
  <c r="F50" i="12" s="1"/>
  <c r="M50" i="12"/>
  <c r="S50" i="12"/>
  <c r="G50" i="12"/>
  <c r="H51" i="12"/>
  <c r="N51" i="12"/>
  <c r="B51" i="12" s="1"/>
  <c r="I51" i="12"/>
  <c r="O51" i="12"/>
  <c r="C51" i="12"/>
  <c r="J51" i="12"/>
  <c r="P51" i="12"/>
  <c r="D51" i="12" s="1"/>
  <c r="K51" i="12"/>
  <c r="Q51" i="12"/>
  <c r="E51" i="12"/>
  <c r="L51" i="12"/>
  <c r="R51" i="12"/>
  <c r="F51" i="12" s="1"/>
  <c r="M51" i="12"/>
  <c r="S51" i="12"/>
  <c r="G51" i="12"/>
  <c r="H52" i="12"/>
  <c r="N52" i="12"/>
  <c r="B52" i="12" s="1"/>
  <c r="I52" i="12"/>
  <c r="O52" i="12"/>
  <c r="C52" i="12"/>
  <c r="J52" i="12"/>
  <c r="P52" i="12"/>
  <c r="D52" i="12" s="1"/>
  <c r="K52" i="12"/>
  <c r="Q52" i="12"/>
  <c r="E52" i="12"/>
  <c r="L52" i="12"/>
  <c r="R52" i="12"/>
  <c r="F52" i="12" s="1"/>
  <c r="M52" i="12"/>
  <c r="S52" i="12"/>
  <c r="G52" i="12"/>
  <c r="H53" i="12"/>
  <c r="N53" i="12"/>
  <c r="B53" i="12" s="1"/>
  <c r="I53" i="12"/>
  <c r="O53" i="12"/>
  <c r="C53" i="12"/>
  <c r="J53" i="12"/>
  <c r="P53" i="12"/>
  <c r="D53" i="12" s="1"/>
  <c r="K53" i="12"/>
  <c r="Q53" i="12"/>
  <c r="E53" i="12"/>
  <c r="L53" i="12"/>
  <c r="R53" i="12"/>
  <c r="F53" i="12" s="1"/>
  <c r="M53" i="12"/>
  <c r="S53" i="12"/>
  <c r="G53" i="12"/>
  <c r="C8" i="13"/>
  <c r="C9" i="13"/>
  <c r="C6" i="13" s="1"/>
  <c r="B6" i="13" s="1"/>
  <c r="C10" i="13"/>
  <c r="C11" i="13"/>
  <c r="B11" i="13" s="1"/>
  <c r="D8" i="13"/>
  <c r="D9" i="13"/>
  <c r="D10" i="13"/>
  <c r="D11" i="13"/>
  <c r="D6" i="13"/>
  <c r="E8" i="13"/>
  <c r="E9" i="13"/>
  <c r="E6" i="13" s="1"/>
  <c r="E10" i="13"/>
  <c r="E11" i="13"/>
  <c r="F8" i="13"/>
  <c r="F9" i="13"/>
  <c r="F10" i="13"/>
  <c r="F11" i="13"/>
  <c r="F6" i="13"/>
  <c r="B8" i="13"/>
  <c r="B10" i="13"/>
  <c r="C15" i="13"/>
  <c r="D15" i="13"/>
  <c r="E15" i="13"/>
  <c r="F15" i="13"/>
  <c r="B15" i="13"/>
  <c r="B17" i="13"/>
  <c r="B18" i="13"/>
  <c r="B19" i="13"/>
  <c r="B20" i="13"/>
  <c r="C24" i="13"/>
  <c r="D24" i="13"/>
  <c r="B24" i="13" s="1"/>
  <c r="E24" i="13"/>
  <c r="F24" i="13"/>
  <c r="B26" i="13"/>
  <c r="B27" i="13"/>
  <c r="B28" i="13"/>
  <c r="B29" i="13"/>
  <c r="B9" i="14"/>
  <c r="B10" i="14"/>
  <c r="B11" i="14"/>
  <c r="B12" i="14"/>
  <c r="B6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C35" i="15"/>
  <c r="C49" i="15"/>
  <c r="C63" i="15"/>
  <c r="C77" i="15"/>
  <c r="C91" i="15"/>
  <c r="C105" i="15"/>
  <c r="C119" i="15"/>
  <c r="C7" i="15"/>
  <c r="D21" i="15"/>
  <c r="D35" i="15"/>
  <c r="D7" i="15" s="1"/>
  <c r="B7" i="15" s="1"/>
  <c r="D49" i="15"/>
  <c r="D63" i="15"/>
  <c r="D77" i="15"/>
  <c r="D91" i="15"/>
  <c r="D105" i="15"/>
  <c r="D119" i="15"/>
  <c r="E21" i="15"/>
  <c r="E35" i="15"/>
  <c r="E7" i="15" s="1"/>
  <c r="E49" i="15"/>
  <c r="E63" i="15"/>
  <c r="E77" i="15"/>
  <c r="E91" i="15"/>
  <c r="E105" i="15"/>
  <c r="E119" i="15"/>
  <c r="F21" i="15"/>
  <c r="F35" i="15"/>
  <c r="F49" i="15"/>
  <c r="F63" i="15"/>
  <c r="F77" i="15"/>
  <c r="F91" i="15"/>
  <c r="F105" i="15"/>
  <c r="F119" i="15"/>
  <c r="F7" i="15"/>
  <c r="G21" i="15"/>
  <c r="G35" i="15"/>
  <c r="G7" i="15" s="1"/>
  <c r="G49" i="15"/>
  <c r="G63" i="15"/>
  <c r="G77" i="15"/>
  <c r="G91" i="15"/>
  <c r="G105" i="15"/>
  <c r="G119" i="15"/>
  <c r="H21" i="15"/>
  <c r="H35" i="15"/>
  <c r="H49" i="15"/>
  <c r="H63" i="15"/>
  <c r="H77" i="15"/>
  <c r="H91" i="15"/>
  <c r="H105" i="15"/>
  <c r="H119" i="15"/>
  <c r="H7" i="15"/>
  <c r="I21" i="15"/>
  <c r="I35" i="15"/>
  <c r="I7" i="15" s="1"/>
  <c r="I49" i="15"/>
  <c r="I63" i="15"/>
  <c r="I77" i="15"/>
  <c r="I91" i="15"/>
  <c r="I105" i="15"/>
  <c r="I119" i="15"/>
  <c r="J21" i="15"/>
  <c r="J35" i="15"/>
  <c r="J49" i="15"/>
  <c r="J63" i="15"/>
  <c r="J77" i="15"/>
  <c r="J91" i="15"/>
  <c r="J105" i="15"/>
  <c r="J119" i="15"/>
  <c r="J7" i="15"/>
  <c r="K21" i="15"/>
  <c r="K35" i="15"/>
  <c r="K7" i="15" s="1"/>
  <c r="K49" i="15"/>
  <c r="K63" i="15"/>
  <c r="K77" i="15"/>
  <c r="K91" i="15"/>
  <c r="K105" i="15"/>
  <c r="K119" i="15"/>
  <c r="L21" i="15"/>
  <c r="L35" i="15"/>
  <c r="L49" i="15"/>
  <c r="L63" i="15"/>
  <c r="L77" i="15"/>
  <c r="L91" i="15"/>
  <c r="L105" i="15"/>
  <c r="L119" i="15"/>
  <c r="L7" i="15"/>
  <c r="M21" i="15"/>
  <c r="M35" i="15"/>
  <c r="M7" i="15" s="1"/>
  <c r="M49" i="15"/>
  <c r="M63" i="15"/>
  <c r="M77" i="15"/>
  <c r="M91" i="15"/>
  <c r="M105" i="15"/>
  <c r="M119" i="15"/>
  <c r="N21" i="15"/>
  <c r="N35" i="15"/>
  <c r="N49" i="15"/>
  <c r="N63" i="15"/>
  <c r="N77" i="15"/>
  <c r="N91" i="15"/>
  <c r="N105" i="15"/>
  <c r="N119" i="15"/>
  <c r="N7" i="15"/>
  <c r="O21" i="15"/>
  <c r="O35" i="15"/>
  <c r="O7" i="15" s="1"/>
  <c r="O49" i="15"/>
  <c r="O63" i="15"/>
  <c r="O77" i="15"/>
  <c r="O91" i="15"/>
  <c r="O105" i="15"/>
  <c r="O119" i="15"/>
  <c r="P21" i="15"/>
  <c r="P35" i="15"/>
  <c r="P49" i="15"/>
  <c r="P63" i="15"/>
  <c r="P77" i="15"/>
  <c r="P91" i="15"/>
  <c r="P105" i="15"/>
  <c r="P119" i="15"/>
  <c r="P7" i="15"/>
  <c r="B8" i="15"/>
  <c r="B9" i="15"/>
  <c r="B10" i="15"/>
  <c r="B11" i="15"/>
  <c r="B12" i="15"/>
  <c r="B13" i="15"/>
  <c r="B14" i="15"/>
  <c r="B15" i="15"/>
  <c r="B16" i="15"/>
  <c r="B21" i="15"/>
  <c r="B22" i="15"/>
  <c r="B23" i="15"/>
  <c r="B24" i="15"/>
  <c r="B25" i="15"/>
  <c r="B26" i="15"/>
  <c r="B27" i="15"/>
  <c r="B28" i="15"/>
  <c r="B29" i="15"/>
  <c r="B30" i="15"/>
  <c r="B35" i="15"/>
  <c r="B36" i="15"/>
  <c r="B37" i="15"/>
  <c r="B38" i="15"/>
  <c r="B39" i="15"/>
  <c r="B40" i="15"/>
  <c r="B41" i="15"/>
  <c r="B42" i="15"/>
  <c r="B43" i="15"/>
  <c r="B44" i="15"/>
  <c r="B49" i="15"/>
  <c r="B50" i="15"/>
  <c r="B51" i="15"/>
  <c r="B52" i="15"/>
  <c r="B53" i="15"/>
  <c r="B54" i="15"/>
  <c r="B55" i="15"/>
  <c r="B56" i="15"/>
  <c r="B57" i="15"/>
  <c r="B58" i="15"/>
  <c r="B63" i="15"/>
  <c r="B64" i="15"/>
  <c r="B65" i="15"/>
  <c r="B66" i="15"/>
  <c r="B67" i="15"/>
  <c r="B68" i="15"/>
  <c r="B69" i="15"/>
  <c r="B70" i="15"/>
  <c r="B71" i="15"/>
  <c r="B72" i="15"/>
  <c r="B77" i="15"/>
  <c r="B78" i="15"/>
  <c r="B79" i="15"/>
  <c r="B80" i="15"/>
  <c r="B81" i="15"/>
  <c r="B82" i="15"/>
  <c r="B83" i="15"/>
  <c r="B84" i="15"/>
  <c r="B85" i="15"/>
  <c r="B86" i="15"/>
  <c r="B91" i="15"/>
  <c r="B92" i="15"/>
  <c r="B93" i="15"/>
  <c r="B94" i="15"/>
  <c r="B95" i="15"/>
  <c r="B96" i="15"/>
  <c r="B97" i="15"/>
  <c r="B98" i="15"/>
  <c r="B99" i="15"/>
  <c r="B100" i="15"/>
  <c r="B105" i="15"/>
  <c r="B106" i="15"/>
  <c r="B107" i="15"/>
  <c r="B108" i="15"/>
  <c r="B109" i="15"/>
  <c r="B110" i="15"/>
  <c r="B111" i="15"/>
  <c r="B112" i="15"/>
  <c r="B113" i="15"/>
  <c r="B114" i="15"/>
  <c r="B119" i="15"/>
  <c r="B120" i="15"/>
  <c r="B121" i="15"/>
  <c r="B122" i="15"/>
  <c r="B123" i="15"/>
  <c r="B124" i="15"/>
  <c r="B125" i="15"/>
  <c r="B126" i="15"/>
  <c r="B127" i="15"/>
  <c r="B128" i="15"/>
  <c r="D5" i="16"/>
  <c r="E5" i="16"/>
  <c r="F5" i="16"/>
  <c r="G5" i="16"/>
  <c r="H5" i="16"/>
  <c r="I5" i="16"/>
  <c r="J5" i="16"/>
  <c r="K5" i="16"/>
  <c r="L5" i="16"/>
  <c r="M5" i="16"/>
  <c r="N5" i="16"/>
  <c r="C5" i="16"/>
  <c r="B5" i="16"/>
  <c r="O8" i="16"/>
  <c r="O9" i="16"/>
  <c r="O5" i="16" s="1"/>
  <c r="P8" i="16"/>
  <c r="S8" i="16" s="1"/>
  <c r="S5" i="16" s="1"/>
  <c r="P9" i="16"/>
  <c r="P5" i="16"/>
  <c r="Q8" i="16"/>
  <c r="Q9" i="16"/>
  <c r="Q5" i="16" s="1"/>
  <c r="R8" i="16"/>
  <c r="R9" i="16"/>
  <c r="R5" i="16"/>
  <c r="S9" i="16"/>
  <c r="T8" i="16"/>
  <c r="B8" i="16"/>
  <c r="B9" i="16"/>
  <c r="B12" i="16"/>
  <c r="O12" i="16"/>
  <c r="P12" i="16"/>
  <c r="Q12" i="16"/>
  <c r="T12" i="16" s="1"/>
  <c r="R12" i="16"/>
  <c r="S12" i="16"/>
  <c r="B13" i="16"/>
  <c r="O13" i="16"/>
  <c r="P13" i="16"/>
  <c r="S13" i="16" s="1"/>
  <c r="Q13" i="16"/>
  <c r="R13" i="16"/>
  <c r="T13" i="16"/>
  <c r="B16" i="16"/>
  <c r="O16" i="16"/>
  <c r="P16" i="16"/>
  <c r="Q16" i="16"/>
  <c r="T16" i="16" s="1"/>
  <c r="R16" i="16"/>
  <c r="S16" i="16"/>
  <c r="B17" i="16"/>
  <c r="O17" i="16"/>
  <c r="P17" i="16"/>
  <c r="S17" i="16" s="1"/>
  <c r="Q17" i="16"/>
  <c r="R17" i="16"/>
  <c r="T17" i="16"/>
  <c r="B20" i="16"/>
  <c r="O20" i="16"/>
  <c r="P20" i="16"/>
  <c r="Q20" i="16"/>
  <c r="T20" i="16" s="1"/>
  <c r="R20" i="16"/>
  <c r="S20" i="16"/>
  <c r="B21" i="16"/>
  <c r="O21" i="16"/>
  <c r="P21" i="16"/>
  <c r="S21" i="16" s="1"/>
  <c r="Q21" i="16"/>
  <c r="R21" i="16"/>
  <c r="T21" i="16"/>
  <c r="B22" i="16"/>
  <c r="O22" i="16"/>
  <c r="P22" i="16"/>
  <c r="Q22" i="16"/>
  <c r="T22" i="16" s="1"/>
  <c r="R22" i="16"/>
  <c r="S22" i="16"/>
  <c r="B23" i="16"/>
  <c r="O23" i="16"/>
  <c r="P23" i="16"/>
  <c r="S23" i="16" s="1"/>
  <c r="Q23" i="16"/>
  <c r="R23" i="16"/>
  <c r="T23" i="16"/>
  <c r="B24" i="16"/>
  <c r="O24" i="16"/>
  <c r="P24" i="16"/>
  <c r="Q24" i="16"/>
  <c r="T24" i="16" s="1"/>
  <c r="R24" i="16"/>
  <c r="S24" i="16"/>
  <c r="B25" i="16"/>
  <c r="O25" i="16"/>
  <c r="P25" i="16"/>
  <c r="S25" i="16" s="1"/>
  <c r="Q25" i="16"/>
  <c r="R25" i="16"/>
  <c r="T25" i="16"/>
  <c r="B26" i="16"/>
  <c r="O26" i="16"/>
  <c r="P26" i="16"/>
  <c r="Q26" i="16"/>
  <c r="T26" i="16" s="1"/>
  <c r="R26" i="16"/>
  <c r="S26" i="16"/>
  <c r="B27" i="16"/>
  <c r="O27" i="16"/>
  <c r="P27" i="16"/>
  <c r="S27" i="16" s="1"/>
  <c r="Q27" i="16"/>
  <c r="R27" i="16"/>
  <c r="T27" i="16"/>
  <c r="B28" i="16"/>
  <c r="O28" i="16"/>
  <c r="P28" i="16"/>
  <c r="Q28" i="16"/>
  <c r="T28" i="16" s="1"/>
  <c r="R28" i="16"/>
  <c r="S28" i="16"/>
  <c r="B29" i="16"/>
  <c r="O29" i="16"/>
  <c r="P29" i="16"/>
  <c r="S29" i="16" s="1"/>
  <c r="Q29" i="16"/>
  <c r="R29" i="16"/>
  <c r="T29" i="16"/>
  <c r="B30" i="16"/>
  <c r="O30" i="16"/>
  <c r="P30" i="16"/>
  <c r="Q30" i="16"/>
  <c r="T30" i="16" s="1"/>
  <c r="R30" i="16"/>
  <c r="S30" i="16"/>
  <c r="B31" i="16"/>
  <c r="O31" i="16"/>
  <c r="P31" i="16"/>
  <c r="S31" i="16" s="1"/>
  <c r="Q31" i="16"/>
  <c r="R31" i="16"/>
  <c r="T31" i="16"/>
  <c r="B32" i="16"/>
  <c r="O32" i="16"/>
  <c r="P32" i="16"/>
  <c r="Q32" i="16"/>
  <c r="T32" i="16" s="1"/>
  <c r="R32" i="16"/>
  <c r="S32" i="16"/>
  <c r="B33" i="16"/>
  <c r="O33" i="16"/>
  <c r="P33" i="16"/>
  <c r="S33" i="16" s="1"/>
  <c r="Q33" i="16"/>
  <c r="R33" i="16"/>
  <c r="T33" i="16"/>
  <c r="B34" i="16"/>
  <c r="O34" i="16"/>
  <c r="P34" i="16"/>
  <c r="Q34" i="16"/>
  <c r="T34" i="16" s="1"/>
  <c r="R34" i="16"/>
  <c r="S34" i="16"/>
  <c r="B35" i="16"/>
  <c r="O35" i="16"/>
  <c r="P35" i="16"/>
  <c r="S35" i="16" s="1"/>
  <c r="Q35" i="16"/>
  <c r="R35" i="16"/>
  <c r="T35" i="16"/>
  <c r="B36" i="16"/>
  <c r="O36" i="16"/>
  <c r="P36" i="16"/>
  <c r="Q36" i="16"/>
  <c r="T36" i="16" s="1"/>
  <c r="R36" i="16"/>
  <c r="S36" i="16"/>
  <c r="B37" i="16"/>
  <c r="O37" i="16"/>
  <c r="P37" i="16"/>
  <c r="S37" i="16" s="1"/>
  <c r="Q37" i="16"/>
  <c r="R37" i="16"/>
  <c r="T37" i="16"/>
  <c r="B38" i="16"/>
  <c r="O38" i="16"/>
  <c r="P38" i="16"/>
  <c r="Q38" i="16"/>
  <c r="T38" i="16" s="1"/>
  <c r="R38" i="16"/>
  <c r="S38" i="16"/>
  <c r="B39" i="16"/>
  <c r="O39" i="16"/>
  <c r="P39" i="16"/>
  <c r="S39" i="16" s="1"/>
  <c r="Q39" i="16"/>
  <c r="R39" i="16"/>
  <c r="T39" i="16"/>
  <c r="B40" i="16"/>
  <c r="O40" i="16"/>
  <c r="P40" i="16"/>
  <c r="Q40" i="16"/>
  <c r="T40" i="16" s="1"/>
  <c r="R40" i="16"/>
  <c r="S40" i="16"/>
  <c r="B41" i="16"/>
  <c r="O41" i="16"/>
  <c r="P41" i="16"/>
  <c r="S41" i="16" s="1"/>
  <c r="Q41" i="16"/>
  <c r="R41" i="16"/>
  <c r="T41" i="16"/>
  <c r="B42" i="16"/>
  <c r="O42" i="16"/>
  <c r="P42" i="16"/>
  <c r="Q42" i="16"/>
  <c r="T42" i="16" s="1"/>
  <c r="R42" i="16"/>
  <c r="S42" i="16"/>
  <c r="B43" i="16"/>
  <c r="O43" i="16"/>
  <c r="P43" i="16"/>
  <c r="S43" i="16" s="1"/>
  <c r="Q43" i="16"/>
  <c r="R43" i="16"/>
  <c r="T43" i="16"/>
  <c r="B44" i="16"/>
  <c r="O44" i="16"/>
  <c r="P44" i="16"/>
  <c r="Q44" i="16"/>
  <c r="T44" i="16" s="1"/>
  <c r="R44" i="16"/>
  <c r="S44" i="16"/>
  <c r="B45" i="16"/>
  <c r="O45" i="16"/>
  <c r="P45" i="16"/>
  <c r="S45" i="16" s="1"/>
  <c r="Q45" i="16"/>
  <c r="R45" i="16"/>
  <c r="T45" i="16"/>
  <c r="B46" i="16"/>
  <c r="O46" i="16"/>
  <c r="P46" i="16"/>
  <c r="Q46" i="16"/>
  <c r="T46" i="16" s="1"/>
  <c r="R46" i="16"/>
  <c r="S46" i="16"/>
  <c r="B47" i="16"/>
  <c r="O47" i="16"/>
  <c r="P47" i="16"/>
  <c r="S47" i="16" s="1"/>
  <c r="Q47" i="16"/>
  <c r="R47" i="16"/>
  <c r="T47" i="16"/>
  <c r="B48" i="16"/>
  <c r="O48" i="16"/>
  <c r="P48" i="16"/>
  <c r="Q48" i="16"/>
  <c r="T48" i="16" s="1"/>
  <c r="R48" i="16"/>
  <c r="S48" i="16"/>
  <c r="B49" i="16"/>
  <c r="O49" i="16"/>
  <c r="P49" i="16"/>
  <c r="S49" i="16" s="1"/>
  <c r="Q49" i="16"/>
  <c r="R49" i="16"/>
  <c r="T49" i="16"/>
  <c r="B50" i="16"/>
  <c r="O50" i="16"/>
  <c r="P50" i="16"/>
  <c r="Q50" i="16"/>
  <c r="T50" i="16" s="1"/>
  <c r="R50" i="16"/>
  <c r="S50" i="16"/>
  <c r="B53" i="16"/>
  <c r="O53" i="16"/>
  <c r="P53" i="16"/>
  <c r="S53" i="16" s="1"/>
  <c r="Q53" i="16"/>
  <c r="R53" i="16"/>
  <c r="T53" i="16"/>
  <c r="B54" i="16"/>
  <c r="O54" i="16"/>
  <c r="P54" i="16"/>
  <c r="Q54" i="16"/>
  <c r="T54" i="16" s="1"/>
  <c r="R54" i="16"/>
  <c r="S54" i="16"/>
  <c r="B55" i="16"/>
  <c r="O55" i="16"/>
  <c r="P55" i="16"/>
  <c r="S55" i="16" s="1"/>
  <c r="Q55" i="16"/>
  <c r="R55" i="16"/>
  <c r="T55" i="16"/>
  <c r="B56" i="16"/>
  <c r="O56" i="16"/>
  <c r="P56" i="16"/>
  <c r="Q56" i="16"/>
  <c r="T56" i="16" s="1"/>
  <c r="R56" i="16"/>
  <c r="S56" i="16"/>
  <c r="B57" i="16"/>
  <c r="O57" i="16"/>
  <c r="P57" i="16"/>
  <c r="S57" i="16" s="1"/>
  <c r="Q57" i="16"/>
  <c r="R57" i="16"/>
  <c r="T57" i="16"/>
  <c r="B58" i="16"/>
  <c r="O58" i="16"/>
  <c r="P58" i="16"/>
  <c r="Q58" i="16"/>
  <c r="T58" i="16" s="1"/>
  <c r="R58" i="16"/>
  <c r="S58" i="16"/>
  <c r="B59" i="16"/>
  <c r="O59" i="16"/>
  <c r="P59" i="16"/>
  <c r="S59" i="16" s="1"/>
  <c r="Q59" i="16"/>
  <c r="R59" i="16"/>
  <c r="T59" i="16"/>
  <c r="C6" i="18"/>
  <c r="D6" i="18"/>
  <c r="E6" i="18"/>
  <c r="F6" i="18"/>
  <c r="G6" i="18"/>
  <c r="H6" i="18"/>
  <c r="I6" i="18"/>
  <c r="J6" i="18"/>
  <c r="K6" i="18"/>
  <c r="L6" i="18"/>
  <c r="B6" i="18"/>
  <c r="O6" i="18"/>
  <c r="P6" i="18"/>
  <c r="Q6" i="18"/>
  <c r="R6" i="18"/>
  <c r="S6" i="18"/>
  <c r="T6" i="18"/>
  <c r="U6" i="18"/>
  <c r="V6" i="18"/>
  <c r="W6" i="18"/>
  <c r="X6" i="18"/>
  <c r="N6" i="18"/>
  <c r="C8" i="18"/>
  <c r="D8" i="18"/>
  <c r="E8" i="18"/>
  <c r="F8" i="18"/>
  <c r="G8" i="18"/>
  <c r="H8" i="18"/>
  <c r="I8" i="18"/>
  <c r="J8" i="18"/>
  <c r="K8" i="18"/>
  <c r="L8" i="18"/>
  <c r="B8" i="18" s="1"/>
  <c r="O8" i="18"/>
  <c r="P8" i="18"/>
  <c r="Q8" i="18"/>
  <c r="R8" i="18"/>
  <c r="S8" i="18"/>
  <c r="T8" i="18"/>
  <c r="U8" i="18"/>
  <c r="V8" i="18"/>
  <c r="W8" i="18"/>
  <c r="X8" i="18"/>
  <c r="N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E22" i="18"/>
  <c r="F22" i="18"/>
  <c r="G22" i="18"/>
  <c r="H22" i="18"/>
  <c r="I22" i="18"/>
  <c r="J22" i="18"/>
  <c r="K22" i="18"/>
  <c r="L22" i="18"/>
  <c r="B22" i="18"/>
  <c r="O22" i="18"/>
  <c r="P22" i="18"/>
  <c r="Q22" i="18"/>
  <c r="R22" i="18"/>
  <c r="S22" i="18"/>
  <c r="T22" i="18"/>
  <c r="U22" i="18"/>
  <c r="V22" i="18"/>
  <c r="W22" i="18"/>
  <c r="X22" i="18"/>
  <c r="N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E36" i="18"/>
  <c r="F36" i="18"/>
  <c r="G36" i="18"/>
  <c r="H36" i="18"/>
  <c r="I36" i="18"/>
  <c r="J36" i="18"/>
  <c r="K36" i="18"/>
  <c r="L36" i="18"/>
  <c r="B36" i="18"/>
  <c r="O36" i="18"/>
  <c r="P36" i="18"/>
  <c r="Q36" i="18"/>
  <c r="R36" i="18"/>
  <c r="S36" i="18"/>
  <c r="T36" i="18"/>
  <c r="U36" i="18"/>
  <c r="V36" i="18"/>
  <c r="W36" i="18"/>
  <c r="X36" i="18"/>
  <c r="N36" i="18" s="1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E50" i="18"/>
  <c r="F50" i="18"/>
  <c r="G50" i="18"/>
  <c r="H50" i="18"/>
  <c r="I50" i="18"/>
  <c r="J50" i="18"/>
  <c r="K50" i="18"/>
  <c r="L50" i="18"/>
  <c r="B50" i="18"/>
  <c r="O50" i="18"/>
  <c r="P50" i="18"/>
  <c r="Q50" i="18"/>
  <c r="R50" i="18"/>
  <c r="S50" i="18"/>
  <c r="T50" i="18"/>
  <c r="U50" i="18"/>
  <c r="V50" i="18"/>
  <c r="W50" i="18"/>
  <c r="X50" i="18"/>
  <c r="N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B6" i="19"/>
  <c r="O6" i="19"/>
  <c r="P6" i="19"/>
  <c r="Q6" i="19"/>
  <c r="R6" i="19"/>
  <c r="S6" i="19"/>
  <c r="T6" i="19"/>
  <c r="U6" i="19"/>
  <c r="V6" i="19"/>
  <c r="W6" i="19"/>
  <c r="X6" i="19"/>
  <c r="N6" i="19" s="1"/>
  <c r="C8" i="19"/>
  <c r="D8" i="19"/>
  <c r="E8" i="19"/>
  <c r="F8" i="19"/>
  <c r="G8" i="19"/>
  <c r="H8" i="19"/>
  <c r="I8" i="19"/>
  <c r="J8" i="19"/>
  <c r="K8" i="19"/>
  <c r="L8" i="19"/>
  <c r="B8" i="19"/>
  <c r="O8" i="19"/>
  <c r="P8" i="19"/>
  <c r="Q8" i="19"/>
  <c r="R8" i="19"/>
  <c r="S8" i="19"/>
  <c r="T8" i="19"/>
  <c r="U8" i="19"/>
  <c r="V8" i="19"/>
  <c r="W8" i="19"/>
  <c r="X8" i="19"/>
  <c r="N8" i="19" s="1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E21" i="19"/>
  <c r="F21" i="19"/>
  <c r="G21" i="19"/>
  <c r="H21" i="19"/>
  <c r="I21" i="19"/>
  <c r="J21" i="19"/>
  <c r="K21" i="19"/>
  <c r="L21" i="19"/>
  <c r="B21" i="19"/>
  <c r="O21" i="19"/>
  <c r="P21" i="19"/>
  <c r="Q21" i="19"/>
  <c r="R21" i="19"/>
  <c r="S21" i="19"/>
  <c r="T21" i="19"/>
  <c r="U21" i="19"/>
  <c r="V21" i="19"/>
  <c r="N21" i="19" s="1"/>
  <c r="W21" i="19"/>
  <c r="X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I34" i="19"/>
  <c r="J34" i="19"/>
  <c r="K34" i="19"/>
  <c r="L34" i="19"/>
  <c r="B34" i="19"/>
  <c r="O34" i="19"/>
  <c r="P34" i="19"/>
  <c r="Q34" i="19"/>
  <c r="R34" i="19"/>
  <c r="S34" i="19"/>
  <c r="T34" i="19"/>
  <c r="U34" i="19"/>
  <c r="V34" i="19"/>
  <c r="W34" i="19"/>
  <c r="X34" i="19"/>
  <c r="N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B47" i="19"/>
  <c r="O47" i="19"/>
  <c r="P47" i="19"/>
  <c r="Q47" i="19"/>
  <c r="R47" i="19"/>
  <c r="S47" i="19"/>
  <c r="T47" i="19"/>
  <c r="U47" i="19"/>
  <c r="V47" i="19"/>
  <c r="W47" i="19"/>
  <c r="X47" i="19"/>
  <c r="N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B6" i="20"/>
  <c r="O6" i="20"/>
  <c r="P6" i="20"/>
  <c r="Q6" i="20"/>
  <c r="R6" i="20"/>
  <c r="S6" i="20"/>
  <c r="T6" i="20"/>
  <c r="U6" i="20"/>
  <c r="V6" i="20"/>
  <c r="W6" i="20"/>
  <c r="X6" i="20"/>
  <c r="N6" i="20" s="1"/>
  <c r="C8" i="20"/>
  <c r="D8" i="20"/>
  <c r="E8" i="20"/>
  <c r="F8" i="20"/>
  <c r="G8" i="20"/>
  <c r="H8" i="20"/>
  <c r="I8" i="20"/>
  <c r="J8" i="20"/>
  <c r="K8" i="20"/>
  <c r="L8" i="20"/>
  <c r="B8" i="20"/>
  <c r="O8" i="20"/>
  <c r="P8" i="20"/>
  <c r="Q8" i="20"/>
  <c r="R8" i="20"/>
  <c r="S8" i="20"/>
  <c r="T8" i="20"/>
  <c r="N8" i="20" s="1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B19" i="20"/>
  <c r="O19" i="20"/>
  <c r="P19" i="20"/>
  <c r="Q19" i="20"/>
  <c r="R19" i="20"/>
  <c r="N19" i="20" s="1"/>
  <c r="S19" i="20"/>
  <c r="T19" i="20"/>
  <c r="U19" i="20"/>
  <c r="V19" i="20"/>
  <c r="W19" i="20"/>
  <c r="X19" i="20"/>
  <c r="N20" i="20"/>
  <c r="N21" i="20"/>
  <c r="N22" i="20"/>
  <c r="N23" i="20"/>
  <c r="N24" i="20"/>
  <c r="N25" i="20"/>
  <c r="N26" i="20"/>
  <c r="N27" i="20"/>
  <c r="N28" i="20"/>
  <c r="C30" i="20"/>
  <c r="D30" i="20"/>
  <c r="E30" i="20"/>
  <c r="F30" i="20"/>
  <c r="B30" i="20" s="1"/>
  <c r="G30" i="20"/>
  <c r="H30" i="20"/>
  <c r="I30" i="20"/>
  <c r="J30" i="20"/>
  <c r="K30" i="20"/>
  <c r="L30" i="20"/>
  <c r="O30" i="20"/>
  <c r="P30" i="20"/>
  <c r="Q30" i="20"/>
  <c r="R30" i="20"/>
  <c r="S30" i="20"/>
  <c r="T30" i="20"/>
  <c r="U30" i="20"/>
  <c r="V30" i="20"/>
  <c r="W30" i="20"/>
  <c r="X30" i="20"/>
  <c r="N30" i="20"/>
  <c r="N31" i="20"/>
  <c r="N32" i="20"/>
  <c r="N33" i="20"/>
  <c r="N34" i="20"/>
  <c r="N35" i="20"/>
  <c r="N36" i="20"/>
  <c r="N37" i="20"/>
  <c r="N38" i="20"/>
  <c r="N39" i="20"/>
  <c r="C41" i="20"/>
  <c r="D41" i="20"/>
  <c r="E41" i="20"/>
  <c r="F41" i="20"/>
  <c r="G41" i="20"/>
  <c r="H41" i="20"/>
  <c r="I41" i="20"/>
  <c r="J41" i="20"/>
  <c r="K41" i="20"/>
  <c r="L41" i="20"/>
  <c r="B41" i="20"/>
  <c r="O41" i="20"/>
  <c r="P41" i="20"/>
  <c r="N41" i="20" s="1"/>
  <c r="Q41" i="20"/>
  <c r="R41" i="20"/>
  <c r="S41" i="20"/>
  <c r="T41" i="20"/>
  <c r="U41" i="20"/>
  <c r="V41" i="20"/>
  <c r="W41" i="20"/>
  <c r="X41" i="20"/>
  <c r="N42" i="20"/>
  <c r="N43" i="20"/>
  <c r="N44" i="20"/>
  <c r="N45" i="20"/>
  <c r="N46" i="20"/>
  <c r="N47" i="20"/>
  <c r="N48" i="20"/>
  <c r="N49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N6" i="2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N8" i="21" s="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N20" i="21" s="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N32" i="21" s="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N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N6" i="22" s="1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S8" i="22"/>
  <c r="T8" i="22"/>
  <c r="U8" i="22"/>
  <c r="V8" i="22"/>
  <c r="N8" i="22" s="1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Q14" i="22"/>
  <c r="R14" i="22"/>
  <c r="S14" i="22"/>
  <c r="T14" i="22"/>
  <c r="U14" i="22"/>
  <c r="V14" i="22"/>
  <c r="N14" i="22" s="1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S20" i="22"/>
  <c r="T20" i="22"/>
  <c r="U20" i="22"/>
  <c r="V20" i="22"/>
  <c r="W20" i="22"/>
  <c r="X20" i="22"/>
  <c r="N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U26" i="22"/>
  <c r="V26" i="22"/>
  <c r="W26" i="22"/>
  <c r="X26" i="22"/>
  <c r="N26" i="22"/>
  <c r="B27" i="22"/>
  <c r="N27" i="22"/>
  <c r="B28" i="22"/>
  <c r="N28" i="22"/>
  <c r="B29" i="22"/>
  <c r="N29" i="22"/>
  <c r="B30" i="22"/>
  <c r="N30" i="22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R9" i="23"/>
  <c r="S9" i="23"/>
  <c r="T9" i="23"/>
  <c r="U9" i="23"/>
  <c r="V9" i="23"/>
  <c r="W9" i="23"/>
  <c r="X9" i="23"/>
  <c r="Y9" i="23"/>
  <c r="Z9" i="23"/>
  <c r="AA9" i="23"/>
  <c r="AB9" i="23"/>
  <c r="AC9" i="23"/>
  <c r="AD9" i="23"/>
  <c r="AE9" i="23"/>
  <c r="B9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B13" i="23"/>
  <c r="C18" i="23"/>
  <c r="D18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B18" i="23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B24" i="23"/>
  <c r="B5" i="23" s="1"/>
  <c r="C5" i="23"/>
  <c r="D5" i="23"/>
  <c r="E5" i="23"/>
  <c r="F5" i="23"/>
  <c r="G5" i="23"/>
  <c r="H5" i="23"/>
  <c r="I5" i="23"/>
  <c r="J5" i="23"/>
  <c r="K5" i="23"/>
  <c r="L5" i="23"/>
  <c r="M5" i="23"/>
  <c r="N5" i="23"/>
  <c r="O5" i="23"/>
  <c r="P5" i="23"/>
  <c r="Q5" i="23"/>
  <c r="R5" i="23"/>
  <c r="S5" i="23"/>
  <c r="T5" i="23"/>
  <c r="U5" i="23"/>
  <c r="V5" i="23"/>
  <c r="W5" i="23"/>
  <c r="X5" i="23"/>
  <c r="Y5" i="23"/>
  <c r="Z5" i="23"/>
  <c r="AA5" i="23"/>
  <c r="AB5" i="23"/>
  <c r="AC5" i="23"/>
  <c r="AD5" i="23"/>
  <c r="AE5" i="23"/>
  <c r="AF5" i="23"/>
  <c r="AG5" i="23"/>
  <c r="AH5" i="23"/>
  <c r="AI5" i="23"/>
  <c r="AJ5" i="23"/>
  <c r="AK5" i="23"/>
  <c r="AL5" i="23"/>
  <c r="B7" i="23"/>
  <c r="C7" i="23"/>
  <c r="D7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R7" i="23"/>
  <c r="S7" i="23"/>
  <c r="T7" i="23"/>
  <c r="U7" i="23"/>
  <c r="V7" i="23"/>
  <c r="W7" i="23"/>
  <c r="X7" i="23"/>
  <c r="Y7" i="23"/>
  <c r="Z7" i="23"/>
  <c r="AA7" i="23"/>
  <c r="AB7" i="23"/>
  <c r="AC7" i="23"/>
  <c r="AD7" i="23"/>
  <c r="AE7" i="23"/>
  <c r="AF7" i="23"/>
  <c r="AG7" i="23"/>
  <c r="AH7" i="23"/>
  <c r="AI7" i="23"/>
  <c r="AJ7" i="23"/>
  <c r="AK7" i="23"/>
  <c r="AL7" i="23"/>
  <c r="AF9" i="23"/>
  <c r="AG9" i="23"/>
  <c r="AH9" i="23"/>
  <c r="AI9" i="23"/>
  <c r="AJ9" i="23"/>
  <c r="AK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F13" i="23"/>
  <c r="AG13" i="23"/>
  <c r="AH13" i="23"/>
  <c r="AI13" i="23"/>
  <c r="AJ13" i="23"/>
  <c r="AK13" i="23"/>
  <c r="AL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G18" i="23"/>
  <c r="AH18" i="23"/>
  <c r="AI18" i="23"/>
  <c r="AJ18" i="23"/>
  <c r="AK18" i="23"/>
  <c r="AL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F24" i="23"/>
  <c r="AG24" i="23"/>
  <c r="AH24" i="23"/>
  <c r="AI24" i="23"/>
  <c r="AJ24" i="23"/>
  <c r="AK24" i="23"/>
  <c r="AL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/>
  <c r="B7" i="24"/>
  <c r="B8" i="24"/>
  <c r="B9" i="24"/>
  <c r="B10" i="24"/>
  <c r="C14" i="24"/>
  <c r="C19" i="24"/>
  <c r="C25" i="24"/>
  <c r="C12" i="24"/>
  <c r="B12" i="24" s="1"/>
  <c r="D14" i="24"/>
  <c r="D19" i="24"/>
  <c r="D25" i="24"/>
  <c r="D12" i="24"/>
  <c r="B14" i="24"/>
  <c r="B15" i="24"/>
  <c r="B16" i="24"/>
  <c r="B17" i="24"/>
  <c r="B19" i="24"/>
  <c r="B20" i="24"/>
  <c r="B21" i="24"/>
  <c r="B22" i="24"/>
  <c r="B23" i="24"/>
  <c r="B25" i="24"/>
  <c r="B26" i="24"/>
  <c r="B27" i="24"/>
  <c r="B28" i="24"/>
  <c r="C32" i="24"/>
  <c r="C38" i="24"/>
  <c r="C46" i="24"/>
  <c r="C54" i="24"/>
  <c r="C30" i="24" s="1"/>
  <c r="B30" i="24" s="1"/>
  <c r="D32" i="24"/>
  <c r="D38" i="24"/>
  <c r="D46" i="24"/>
  <c r="D54" i="24"/>
  <c r="D30" i="24"/>
  <c r="B32" i="24"/>
  <c r="B33" i="24"/>
  <c r="B34" i="24"/>
  <c r="B35" i="24"/>
  <c r="B36" i="24"/>
  <c r="B38" i="24"/>
  <c r="B39" i="24"/>
  <c r="B40" i="24"/>
  <c r="B41" i="24"/>
  <c r="B42" i="24"/>
  <c r="B43" i="24"/>
  <c r="B44" i="24"/>
  <c r="B46" i="24"/>
  <c r="B47" i="24"/>
  <c r="B48" i="24"/>
  <c r="B49" i="24"/>
  <c r="B50" i="24"/>
  <c r="B51" i="24"/>
  <c r="B52" i="24"/>
  <c r="B54" i="24"/>
  <c r="B55" i="24"/>
  <c r="B56" i="24"/>
  <c r="B57" i="24"/>
  <c r="B58" i="24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5" i="27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P10" i="28"/>
  <c r="P11" i="28"/>
  <c r="P12" i="28"/>
  <c r="P13" i="28"/>
  <c r="P14" i="28"/>
  <c r="P17" i="28"/>
  <c r="P18" i="28"/>
  <c r="P19" i="28"/>
  <c r="P20" i="28"/>
  <c r="P21" i="28"/>
  <c r="P22" i="28"/>
  <c r="P25" i="28"/>
  <c r="P26" i="28"/>
  <c r="P27" i="28"/>
  <c r="P28" i="28"/>
  <c r="P29" i="28"/>
  <c r="P30" i="28"/>
  <c r="P33" i="28"/>
  <c r="P34" i="28"/>
  <c r="P35" i="28"/>
  <c r="P36" i="28"/>
  <c r="P37" i="28"/>
  <c r="P38" i="28"/>
  <c r="P5" i="28"/>
  <c r="Q5" i="28"/>
  <c r="R5" i="28"/>
  <c r="S5" i="28"/>
  <c r="C5" i="28"/>
  <c r="T5" i="28"/>
  <c r="U5" i="28"/>
  <c r="V5" i="28"/>
  <c r="W5" i="28"/>
  <c r="X5" i="28"/>
  <c r="Y5" i="28"/>
  <c r="Z5" i="28"/>
  <c r="D5" i="28"/>
  <c r="AA5" i="28"/>
  <c r="AB5" i="28"/>
  <c r="AC5" i="28"/>
  <c r="AD5" i="28"/>
  <c r="AE5" i="28"/>
  <c r="AF5" i="28"/>
  <c r="AG5" i="28"/>
  <c r="AH5" i="28"/>
  <c r="AI5" i="28"/>
  <c r="E5" i="28" s="1"/>
  <c r="AJ5" i="28"/>
  <c r="AK5" i="28"/>
  <c r="AL5" i="28"/>
  <c r="AM5" i="28"/>
  <c r="AN5" i="28"/>
  <c r="AO5" i="28"/>
  <c r="AP5" i="28"/>
  <c r="F5" i="28"/>
  <c r="AQ5" i="28"/>
  <c r="AR5" i="28"/>
  <c r="AS5" i="28"/>
  <c r="AT5" i="28"/>
  <c r="AU5" i="28"/>
  <c r="AV5" i="28"/>
  <c r="AW5" i="28"/>
  <c r="AX5" i="28"/>
  <c r="AY5" i="28"/>
  <c r="AZ5" i="28"/>
  <c r="BA5" i="28"/>
  <c r="G5" i="28" s="1"/>
  <c r="BB5" i="28"/>
  <c r="BC5" i="28"/>
  <c r="BD5" i="28"/>
  <c r="BE5" i="28"/>
  <c r="BF5" i="28"/>
  <c r="BG5" i="28"/>
  <c r="BH5" i="28"/>
  <c r="BI5" i="28"/>
  <c r="BJ5" i="28"/>
  <c r="BK5" i="28"/>
  <c r="BL5" i="28"/>
  <c r="BM5" i="28"/>
  <c r="BN5" i="28"/>
  <c r="H5" i="28" s="1"/>
  <c r="BO5" i="28"/>
  <c r="BP5" i="28"/>
  <c r="BQ5" i="28"/>
  <c r="BR5" i="28"/>
  <c r="BS5" i="28"/>
  <c r="BT5" i="28"/>
  <c r="BU5" i="28"/>
  <c r="BV5" i="28"/>
  <c r="BW5" i="28"/>
  <c r="BX5" i="28"/>
  <c r="BY5" i="28"/>
  <c r="BZ5" i="28"/>
  <c r="CA5" i="28"/>
  <c r="I5" i="28" s="1"/>
  <c r="CB5" i="28"/>
  <c r="CC5" i="28"/>
  <c r="CD5" i="28"/>
  <c r="CE5" i="28"/>
  <c r="CF5" i="28"/>
  <c r="CG9" i="28"/>
  <c r="CG10" i="28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G5" i="28"/>
  <c r="CH5" i="28"/>
  <c r="CI5" i="28"/>
  <c r="CJ5" i="28"/>
  <c r="CK5" i="28"/>
  <c r="CL5" i="28"/>
  <c r="CM5" i="28"/>
  <c r="J5" i="28" s="1"/>
  <c r="C9" i="28"/>
  <c r="D9" i="28"/>
  <c r="E9" i="28"/>
  <c r="F9" i="28"/>
  <c r="G9" i="28"/>
  <c r="H9" i="28"/>
  <c r="I9" i="28"/>
  <c r="J9" i="28"/>
  <c r="B9" i="28"/>
  <c r="C10" i="28"/>
  <c r="D10" i="28"/>
  <c r="E10" i="28"/>
  <c r="F10" i="28"/>
  <c r="G10" i="28"/>
  <c r="H10" i="28"/>
  <c r="I10" i="28"/>
  <c r="J10" i="28"/>
  <c r="B10" i="28"/>
  <c r="C11" i="28"/>
  <c r="D11" i="28"/>
  <c r="E11" i="28"/>
  <c r="F11" i="28"/>
  <c r="G11" i="28"/>
  <c r="H11" i="28"/>
  <c r="I11" i="28"/>
  <c r="J11" i="28"/>
  <c r="B11" i="28"/>
  <c r="C12" i="28"/>
  <c r="D12" i="28"/>
  <c r="E12" i="28"/>
  <c r="F12" i="28"/>
  <c r="G12" i="28"/>
  <c r="H12" i="28"/>
  <c r="I12" i="28"/>
  <c r="J12" i="28"/>
  <c r="B12" i="28"/>
  <c r="C13" i="28"/>
  <c r="D13" i="28"/>
  <c r="E13" i="28"/>
  <c r="F13" i="28"/>
  <c r="G13" i="28"/>
  <c r="H13" i="28"/>
  <c r="I13" i="28"/>
  <c r="J13" i="28"/>
  <c r="B13" i="28"/>
  <c r="C14" i="28"/>
  <c r="D14" i="28"/>
  <c r="E14" i="28"/>
  <c r="F14" i="28"/>
  <c r="G14" i="28"/>
  <c r="H14" i="28"/>
  <c r="I14" i="28"/>
  <c r="J14" i="28"/>
  <c r="B14" i="28"/>
  <c r="C17" i="28"/>
  <c r="D17" i="28"/>
  <c r="E17" i="28"/>
  <c r="F17" i="28"/>
  <c r="G17" i="28"/>
  <c r="H17" i="28"/>
  <c r="I17" i="28"/>
  <c r="J17" i="28"/>
  <c r="B17" i="28"/>
  <c r="C18" i="28"/>
  <c r="D18" i="28"/>
  <c r="E18" i="28"/>
  <c r="F18" i="28"/>
  <c r="G18" i="28"/>
  <c r="H18" i="28"/>
  <c r="I18" i="28"/>
  <c r="J18" i="28"/>
  <c r="B18" i="28" s="1"/>
  <c r="C19" i="28"/>
  <c r="D19" i="28"/>
  <c r="E19" i="28"/>
  <c r="F19" i="28"/>
  <c r="G19" i="28"/>
  <c r="H19" i="28"/>
  <c r="I19" i="28"/>
  <c r="J19" i="28"/>
  <c r="B19" i="28"/>
  <c r="C20" i="28"/>
  <c r="D20" i="28"/>
  <c r="E20" i="28"/>
  <c r="F20" i="28"/>
  <c r="G20" i="28"/>
  <c r="H20" i="28"/>
  <c r="I20" i="28"/>
  <c r="J20" i="28"/>
  <c r="B20" i="28" s="1"/>
  <c r="C21" i="28"/>
  <c r="D21" i="28"/>
  <c r="E21" i="28"/>
  <c r="F21" i="28"/>
  <c r="G21" i="28"/>
  <c r="H21" i="28"/>
  <c r="I21" i="28"/>
  <c r="J21" i="28"/>
  <c r="B21" i="28"/>
  <c r="C22" i="28"/>
  <c r="D22" i="28"/>
  <c r="E22" i="28"/>
  <c r="F22" i="28"/>
  <c r="G22" i="28"/>
  <c r="H22" i="28"/>
  <c r="I22" i="28"/>
  <c r="J22" i="28"/>
  <c r="B22" i="28" s="1"/>
  <c r="C25" i="28"/>
  <c r="D25" i="28"/>
  <c r="E25" i="28"/>
  <c r="F25" i="28"/>
  <c r="G25" i="28"/>
  <c r="H25" i="28"/>
  <c r="I25" i="28"/>
  <c r="J25" i="28"/>
  <c r="B25" i="28"/>
  <c r="C26" i="28"/>
  <c r="D26" i="28"/>
  <c r="E26" i="28"/>
  <c r="F26" i="28"/>
  <c r="G26" i="28"/>
  <c r="H26" i="28"/>
  <c r="B26" i="28" s="1"/>
  <c r="I26" i="28"/>
  <c r="J26" i="28"/>
  <c r="C27" i="28"/>
  <c r="D27" i="28"/>
  <c r="E27" i="28"/>
  <c r="F27" i="28"/>
  <c r="G27" i="28"/>
  <c r="H27" i="28"/>
  <c r="I27" i="28"/>
  <c r="J27" i="28"/>
  <c r="B27" i="28"/>
  <c r="C28" i="28"/>
  <c r="D28" i="28"/>
  <c r="E28" i="28"/>
  <c r="F28" i="28"/>
  <c r="G28" i="28"/>
  <c r="H28" i="28"/>
  <c r="B28" i="28" s="1"/>
  <c r="I28" i="28"/>
  <c r="J28" i="28"/>
  <c r="C29" i="28"/>
  <c r="D29" i="28"/>
  <c r="E29" i="28"/>
  <c r="F29" i="28"/>
  <c r="G29" i="28"/>
  <c r="H29" i="28"/>
  <c r="I29" i="28"/>
  <c r="J29" i="28"/>
  <c r="B29" i="28"/>
  <c r="C30" i="28"/>
  <c r="D30" i="28"/>
  <c r="E30" i="28"/>
  <c r="F30" i="28"/>
  <c r="G30" i="28"/>
  <c r="H30" i="28"/>
  <c r="B30" i="28" s="1"/>
  <c r="I30" i="28"/>
  <c r="J30" i="28"/>
  <c r="C33" i="28"/>
  <c r="D33" i="28"/>
  <c r="E33" i="28"/>
  <c r="F33" i="28"/>
  <c r="G33" i="28"/>
  <c r="H33" i="28"/>
  <c r="I33" i="28"/>
  <c r="J33" i="28"/>
  <c r="B33" i="28"/>
  <c r="C34" i="28"/>
  <c r="D34" i="28"/>
  <c r="E34" i="28"/>
  <c r="F34" i="28"/>
  <c r="G34" i="28"/>
  <c r="H34" i="28"/>
  <c r="B34" i="28" s="1"/>
  <c r="I34" i="28"/>
  <c r="J34" i="28"/>
  <c r="C35" i="28"/>
  <c r="D35" i="28"/>
  <c r="E35" i="28"/>
  <c r="F35" i="28"/>
  <c r="G35" i="28"/>
  <c r="H35" i="28"/>
  <c r="I35" i="28"/>
  <c r="J35" i="28"/>
  <c r="B35" i="28"/>
  <c r="C36" i="28"/>
  <c r="D36" i="28"/>
  <c r="E36" i="28"/>
  <c r="F36" i="28"/>
  <c r="G36" i="28"/>
  <c r="H36" i="28"/>
  <c r="I36" i="28"/>
  <c r="J36" i="28"/>
  <c r="C37" i="28"/>
  <c r="D37" i="28"/>
  <c r="B37" i="28" s="1"/>
  <c r="E37" i="28"/>
  <c r="F37" i="28"/>
  <c r="G37" i="28"/>
  <c r="H37" i="28"/>
  <c r="I37" i="28"/>
  <c r="J37" i="28"/>
  <c r="C38" i="28"/>
  <c r="D38" i="28"/>
  <c r="E38" i="28"/>
  <c r="F38" i="28"/>
  <c r="G38" i="28"/>
  <c r="H38" i="28"/>
  <c r="I38" i="28"/>
  <c r="J38" i="28"/>
  <c r="B38" i="28"/>
  <c r="P44" i="28"/>
  <c r="C44" i="28"/>
  <c r="B44" i="28" s="1"/>
  <c r="D44" i="28"/>
  <c r="E44" i="28"/>
  <c r="F44" i="28"/>
  <c r="G44" i="28"/>
  <c r="H44" i="28"/>
  <c r="I44" i="28"/>
  <c r="CG44" i="28"/>
  <c r="J44" i="28"/>
  <c r="P45" i="28"/>
  <c r="C45" i="28" s="1"/>
  <c r="D45" i="28"/>
  <c r="E45" i="28"/>
  <c r="F45" i="28"/>
  <c r="G45" i="28"/>
  <c r="H45" i="28"/>
  <c r="I45" i="28"/>
  <c r="CG45" i="28"/>
  <c r="J45" i="28" s="1"/>
  <c r="P46" i="28"/>
  <c r="C46" i="28"/>
  <c r="B46" i="28" s="1"/>
  <c r="D46" i="28"/>
  <c r="E46" i="28"/>
  <c r="F46" i="28"/>
  <c r="G46" i="28"/>
  <c r="H46" i="28"/>
  <c r="I46" i="28"/>
  <c r="CG46" i="28"/>
  <c r="J46" i="28"/>
  <c r="P47" i="28"/>
  <c r="C47" i="28" s="1"/>
  <c r="D47" i="28"/>
  <c r="E47" i="28"/>
  <c r="F47" i="28"/>
  <c r="G47" i="28"/>
  <c r="H47" i="28"/>
  <c r="I47" i="28"/>
  <c r="CG47" i="28"/>
  <c r="J47" i="28" s="1"/>
  <c r="P48" i="28"/>
  <c r="C48" i="28"/>
  <c r="B48" i="28" s="1"/>
  <c r="D48" i="28"/>
  <c r="E48" i="28"/>
  <c r="F48" i="28"/>
  <c r="G48" i="28"/>
  <c r="H48" i="28"/>
  <c r="I48" i="28"/>
  <c r="CG48" i="28"/>
  <c r="J48" i="28"/>
  <c r="P49" i="28"/>
  <c r="C49" i="28" s="1"/>
  <c r="D49" i="28"/>
  <c r="E49" i="28"/>
  <c r="F49" i="28"/>
  <c r="G49" i="28"/>
  <c r="H49" i="28"/>
  <c r="I49" i="28"/>
  <c r="CG49" i="28"/>
  <c r="J49" i="28" s="1"/>
  <c r="P52" i="28"/>
  <c r="C52" i="28"/>
  <c r="B52" i="28" s="1"/>
  <c r="D52" i="28"/>
  <c r="E52" i="28"/>
  <c r="F52" i="28"/>
  <c r="G52" i="28"/>
  <c r="H52" i="28"/>
  <c r="I52" i="28"/>
  <c r="CG52" i="28"/>
  <c r="J52" i="28"/>
  <c r="P53" i="28"/>
  <c r="C53" i="28" s="1"/>
  <c r="D53" i="28"/>
  <c r="E53" i="28"/>
  <c r="F53" i="28"/>
  <c r="G53" i="28"/>
  <c r="H53" i="28"/>
  <c r="I53" i="28"/>
  <c r="CG53" i="28"/>
  <c r="J53" i="28" s="1"/>
  <c r="P54" i="28"/>
  <c r="C54" i="28"/>
  <c r="B54" i="28" s="1"/>
  <c r="D54" i="28"/>
  <c r="E54" i="28"/>
  <c r="F54" i="28"/>
  <c r="G54" i="28"/>
  <c r="H54" i="28"/>
  <c r="I54" i="28"/>
  <c r="CG54" i="28"/>
  <c r="J54" i="28"/>
  <c r="P55" i="28"/>
  <c r="C55" i="28" s="1"/>
  <c r="D55" i="28"/>
  <c r="E55" i="28"/>
  <c r="F55" i="28"/>
  <c r="G55" i="28"/>
  <c r="H55" i="28"/>
  <c r="I55" i="28"/>
  <c r="CG55" i="28"/>
  <c r="J55" i="28" s="1"/>
  <c r="P56" i="28"/>
  <c r="C56" i="28"/>
  <c r="B56" i="28" s="1"/>
  <c r="D56" i="28"/>
  <c r="E56" i="28"/>
  <c r="F56" i="28"/>
  <c r="G56" i="28"/>
  <c r="H56" i="28"/>
  <c r="I56" i="28"/>
  <c r="CG56" i="28"/>
  <c r="J56" i="28"/>
  <c r="P57" i="28"/>
  <c r="C57" i="28" s="1"/>
  <c r="D57" i="28"/>
  <c r="E57" i="28"/>
  <c r="F57" i="28"/>
  <c r="G57" i="28"/>
  <c r="H57" i="28"/>
  <c r="I57" i="28"/>
  <c r="CG57" i="28"/>
  <c r="J57" i="28" s="1"/>
  <c r="P60" i="28"/>
  <c r="C60" i="28"/>
  <c r="B60" i="28" s="1"/>
  <c r="D60" i="28"/>
  <c r="E60" i="28"/>
  <c r="F60" i="28"/>
  <c r="G60" i="28"/>
  <c r="H60" i="28"/>
  <c r="I60" i="28"/>
  <c r="CG60" i="28"/>
  <c r="J60" i="28"/>
  <c r="P61" i="28"/>
  <c r="C61" i="28" s="1"/>
  <c r="D61" i="28"/>
  <c r="E61" i="28"/>
  <c r="F61" i="28"/>
  <c r="G61" i="28"/>
  <c r="H61" i="28"/>
  <c r="I61" i="28"/>
  <c r="CG61" i="28"/>
  <c r="J61" i="28" s="1"/>
  <c r="P62" i="28"/>
  <c r="C62" i="28"/>
  <c r="B62" i="28" s="1"/>
  <c r="D62" i="28"/>
  <c r="E62" i="28"/>
  <c r="F62" i="28"/>
  <c r="G62" i="28"/>
  <c r="H62" i="28"/>
  <c r="I62" i="28"/>
  <c r="CG62" i="28"/>
  <c r="J62" i="28"/>
  <c r="P63" i="28"/>
  <c r="C63" i="28" s="1"/>
  <c r="D63" i="28"/>
  <c r="E63" i="28"/>
  <c r="F63" i="28"/>
  <c r="G63" i="28"/>
  <c r="H63" i="28"/>
  <c r="I63" i="28"/>
  <c r="CG63" i="28"/>
  <c r="J63" i="28" s="1"/>
  <c r="P64" i="28"/>
  <c r="C64" i="28"/>
  <c r="B64" i="28" s="1"/>
  <c r="D64" i="28"/>
  <c r="E64" i="28"/>
  <c r="F64" i="28"/>
  <c r="G64" i="28"/>
  <c r="H64" i="28"/>
  <c r="I64" i="28"/>
  <c r="CG64" i="28"/>
  <c r="J64" i="28"/>
  <c r="P65" i="28"/>
  <c r="C65" i="28" s="1"/>
  <c r="D65" i="28"/>
  <c r="E65" i="28"/>
  <c r="F65" i="28"/>
  <c r="G65" i="28"/>
  <c r="H65" i="28"/>
  <c r="I65" i="28"/>
  <c r="CG65" i="28"/>
  <c r="J65" i="28" s="1"/>
  <c r="P68" i="28"/>
  <c r="C68" i="28"/>
  <c r="B68" i="28" s="1"/>
  <c r="D68" i="28"/>
  <c r="E68" i="28"/>
  <c r="F68" i="28"/>
  <c r="G68" i="28"/>
  <c r="H68" i="28"/>
  <c r="I68" i="28"/>
  <c r="CG68" i="28"/>
  <c r="J68" i="28"/>
  <c r="P69" i="28"/>
  <c r="C69" i="28" s="1"/>
  <c r="D69" i="28"/>
  <c r="D40" i="28" s="1"/>
  <c r="E69" i="28"/>
  <c r="F69" i="28"/>
  <c r="F40" i="28" s="1"/>
  <c r="G69" i="28"/>
  <c r="H69" i="28"/>
  <c r="I69" i="28"/>
  <c r="CG69" i="28"/>
  <c r="J69" i="28" s="1"/>
  <c r="P70" i="28"/>
  <c r="C70" i="28"/>
  <c r="B70" i="28" s="1"/>
  <c r="D70" i="28"/>
  <c r="E70" i="28"/>
  <c r="F70" i="28"/>
  <c r="G70" i="28"/>
  <c r="H70" i="28"/>
  <c r="I70" i="28"/>
  <c r="CG70" i="28"/>
  <c r="J70" i="28"/>
  <c r="P71" i="28"/>
  <c r="C71" i="28" s="1"/>
  <c r="D71" i="28"/>
  <c r="E71" i="28"/>
  <c r="F71" i="28"/>
  <c r="G71" i="28"/>
  <c r="H71" i="28"/>
  <c r="H40" i="28" s="1"/>
  <c r="I71" i="28"/>
  <c r="CG71" i="28"/>
  <c r="J71" i="28" s="1"/>
  <c r="P72" i="28"/>
  <c r="C72" i="28"/>
  <c r="B72" i="28" s="1"/>
  <c r="D72" i="28"/>
  <c r="E72" i="28"/>
  <c r="F72" i="28"/>
  <c r="G72" i="28"/>
  <c r="H72" i="28"/>
  <c r="I72" i="28"/>
  <c r="CG72" i="28"/>
  <c r="J72" i="28"/>
  <c r="P73" i="28"/>
  <c r="C73" i="28" s="1"/>
  <c r="D73" i="28"/>
  <c r="E73" i="28"/>
  <c r="F73" i="28"/>
  <c r="G73" i="28"/>
  <c r="H73" i="28"/>
  <c r="I73" i="28"/>
  <c r="CG73" i="28"/>
  <c r="J73" i="28" s="1"/>
  <c r="E40" i="28"/>
  <c r="G40" i="28"/>
  <c r="I40" i="28"/>
  <c r="K40" i="28"/>
  <c r="L40" i="28"/>
  <c r="M40" i="28"/>
  <c r="N40" i="28"/>
  <c r="O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G40" i="28"/>
  <c r="CH40" i="28"/>
  <c r="CI40" i="28"/>
  <c r="CJ40" i="28"/>
  <c r="CK40" i="28"/>
  <c r="CL40" i="28"/>
  <c r="CM40" i="28"/>
  <c r="P79" i="28"/>
  <c r="C79" i="28"/>
  <c r="B79" i="28" s="1"/>
  <c r="D79" i="28"/>
  <c r="E79" i="28"/>
  <c r="F79" i="28"/>
  <c r="G79" i="28"/>
  <c r="H79" i="28"/>
  <c r="I79" i="28"/>
  <c r="CG79" i="28"/>
  <c r="J79" i="28"/>
  <c r="P80" i="28"/>
  <c r="C80" i="28" s="1"/>
  <c r="D80" i="28"/>
  <c r="E80" i="28"/>
  <c r="F80" i="28"/>
  <c r="G80" i="28"/>
  <c r="H80" i="28"/>
  <c r="I80" i="28"/>
  <c r="CG80" i="28"/>
  <c r="J80" i="28" s="1"/>
  <c r="P81" i="28"/>
  <c r="C81" i="28"/>
  <c r="B81" i="28" s="1"/>
  <c r="D81" i="28"/>
  <c r="E81" i="28"/>
  <c r="F81" i="28"/>
  <c r="G81" i="28"/>
  <c r="H81" i="28"/>
  <c r="I81" i="28"/>
  <c r="CG81" i="28"/>
  <c r="J81" i="28"/>
  <c r="P82" i="28"/>
  <c r="C82" i="28" s="1"/>
  <c r="B82" i="28" s="1"/>
  <c r="D82" i="28"/>
  <c r="E82" i="28"/>
  <c r="F82" i="28"/>
  <c r="G82" i="28"/>
  <c r="H82" i="28"/>
  <c r="I82" i="28"/>
  <c r="CG82" i="28"/>
  <c r="J82" i="28" s="1"/>
  <c r="P83" i="28"/>
  <c r="C83" i="28"/>
  <c r="B83" i="28" s="1"/>
  <c r="D83" i="28"/>
  <c r="E83" i="28"/>
  <c r="F83" i="28"/>
  <c r="G83" i="28"/>
  <c r="H83" i="28"/>
  <c r="I83" i="28"/>
  <c r="CG83" i="28"/>
  <c r="J83" i="28"/>
  <c r="P84" i="28"/>
  <c r="C84" i="28" s="1"/>
  <c r="B84" i="28" s="1"/>
  <c r="D84" i="28"/>
  <c r="E84" i="28"/>
  <c r="F84" i="28"/>
  <c r="G84" i="28"/>
  <c r="H84" i="28"/>
  <c r="I84" i="28"/>
  <c r="CG84" i="28"/>
  <c r="J84" i="28" s="1"/>
  <c r="P87" i="28"/>
  <c r="C87" i="28"/>
  <c r="B87" i="28" s="1"/>
  <c r="D87" i="28"/>
  <c r="E87" i="28"/>
  <c r="F87" i="28"/>
  <c r="G87" i="28"/>
  <c r="H87" i="28"/>
  <c r="I87" i="28"/>
  <c r="CG87" i="28"/>
  <c r="J87" i="28"/>
  <c r="P88" i="28"/>
  <c r="C88" i="28" s="1"/>
  <c r="B88" i="28" s="1"/>
  <c r="D88" i="28"/>
  <c r="E88" i="28"/>
  <c r="F88" i="28"/>
  <c r="G88" i="28"/>
  <c r="H88" i="28"/>
  <c r="I88" i="28"/>
  <c r="CG88" i="28"/>
  <c r="J88" i="28" s="1"/>
  <c r="P89" i="28"/>
  <c r="C89" i="28"/>
  <c r="B89" i="28" s="1"/>
  <c r="D89" i="28"/>
  <c r="E89" i="28"/>
  <c r="F89" i="28"/>
  <c r="G89" i="28"/>
  <c r="H89" i="28"/>
  <c r="I89" i="28"/>
  <c r="CG89" i="28"/>
  <c r="J89" i="28"/>
  <c r="P90" i="28"/>
  <c r="C90" i="28" s="1"/>
  <c r="B90" i="28" s="1"/>
  <c r="D90" i="28"/>
  <c r="E90" i="28"/>
  <c r="F90" i="28"/>
  <c r="G90" i="28"/>
  <c r="H90" i="28"/>
  <c r="I90" i="28"/>
  <c r="CG90" i="28"/>
  <c r="J90" i="28" s="1"/>
  <c r="P91" i="28"/>
  <c r="C91" i="28"/>
  <c r="B91" i="28" s="1"/>
  <c r="D91" i="28"/>
  <c r="E91" i="28"/>
  <c r="F91" i="28"/>
  <c r="G91" i="28"/>
  <c r="H91" i="28"/>
  <c r="I91" i="28"/>
  <c r="CG91" i="28"/>
  <c r="J91" i="28"/>
  <c r="P92" i="28"/>
  <c r="C92" i="28" s="1"/>
  <c r="B92" i="28" s="1"/>
  <c r="D92" i="28"/>
  <c r="E92" i="28"/>
  <c r="F92" i="28"/>
  <c r="G92" i="28"/>
  <c r="H92" i="28"/>
  <c r="I92" i="28"/>
  <c r="CG92" i="28"/>
  <c r="J92" i="28" s="1"/>
  <c r="P95" i="28"/>
  <c r="C95" i="28"/>
  <c r="B95" i="28" s="1"/>
  <c r="D95" i="28"/>
  <c r="E95" i="28"/>
  <c r="F95" i="28"/>
  <c r="G95" i="28"/>
  <c r="H95" i="28"/>
  <c r="I95" i="28"/>
  <c r="CG95" i="28"/>
  <c r="J95" i="28"/>
  <c r="P96" i="28"/>
  <c r="C96" i="28" s="1"/>
  <c r="B96" i="28" s="1"/>
  <c r="D96" i="28"/>
  <c r="E96" i="28"/>
  <c r="F96" i="28"/>
  <c r="G96" i="28"/>
  <c r="H96" i="28"/>
  <c r="I96" i="28"/>
  <c r="CG96" i="28"/>
  <c r="J96" i="28" s="1"/>
  <c r="P97" i="28"/>
  <c r="C97" i="28"/>
  <c r="B97" i="28" s="1"/>
  <c r="D97" i="28"/>
  <c r="E97" i="28"/>
  <c r="F97" i="28"/>
  <c r="G97" i="28"/>
  <c r="H97" i="28"/>
  <c r="I97" i="28"/>
  <c r="CG97" i="28"/>
  <c r="J97" i="28"/>
  <c r="P98" i="28"/>
  <c r="C98" i="28" s="1"/>
  <c r="B98" i="28" s="1"/>
  <c r="D98" i="28"/>
  <c r="E98" i="28"/>
  <c r="F98" i="28"/>
  <c r="G98" i="28"/>
  <c r="H98" i="28"/>
  <c r="I98" i="28"/>
  <c r="CG98" i="28"/>
  <c r="J98" i="28" s="1"/>
  <c r="P99" i="28"/>
  <c r="C99" i="28"/>
  <c r="B99" i="28" s="1"/>
  <c r="D99" i="28"/>
  <c r="E99" i="28"/>
  <c r="F99" i="28"/>
  <c r="G99" i="28"/>
  <c r="H99" i="28"/>
  <c r="I99" i="28"/>
  <c r="CG99" i="28"/>
  <c r="J99" i="28"/>
  <c r="P100" i="28"/>
  <c r="C100" i="28" s="1"/>
  <c r="D100" i="28"/>
  <c r="D75" i="28" s="1"/>
  <c r="E100" i="28"/>
  <c r="F100" i="28"/>
  <c r="F75" i="28" s="1"/>
  <c r="G100" i="28"/>
  <c r="H100" i="28"/>
  <c r="H75" i="28" s="1"/>
  <c r="I100" i="28"/>
  <c r="CG100" i="28"/>
  <c r="J100" i="28" s="1"/>
  <c r="P103" i="28"/>
  <c r="C103" i="28"/>
  <c r="B103" i="28" s="1"/>
  <c r="D103" i="28"/>
  <c r="E103" i="28"/>
  <c r="F103" i="28"/>
  <c r="G103" i="28"/>
  <c r="H103" i="28"/>
  <c r="I103" i="28"/>
  <c r="CG103" i="28"/>
  <c r="J103" i="28"/>
  <c r="P104" i="28"/>
  <c r="C104" i="28" s="1"/>
  <c r="D104" i="28"/>
  <c r="E104" i="28"/>
  <c r="F104" i="28"/>
  <c r="G104" i="28"/>
  <c r="H104" i="28"/>
  <c r="I104" i="28"/>
  <c r="CG104" i="28"/>
  <c r="J104" i="28" s="1"/>
  <c r="P105" i="28"/>
  <c r="C105" i="28"/>
  <c r="B105" i="28" s="1"/>
  <c r="D105" i="28"/>
  <c r="E105" i="28"/>
  <c r="F105" i="28"/>
  <c r="G105" i="28"/>
  <c r="H105" i="28"/>
  <c r="I105" i="28"/>
  <c r="CG105" i="28"/>
  <c r="J105" i="28"/>
  <c r="P106" i="28"/>
  <c r="C106" i="28" s="1"/>
  <c r="D106" i="28"/>
  <c r="E106" i="28"/>
  <c r="F106" i="28"/>
  <c r="G106" i="28"/>
  <c r="H106" i="28"/>
  <c r="I106" i="28"/>
  <c r="CG106" i="28"/>
  <c r="J106" i="28" s="1"/>
  <c r="P107" i="28"/>
  <c r="C107" i="28"/>
  <c r="B107" i="28" s="1"/>
  <c r="D107" i="28"/>
  <c r="E107" i="28"/>
  <c r="F107" i="28"/>
  <c r="G107" i="28"/>
  <c r="H107" i="28"/>
  <c r="I107" i="28"/>
  <c r="CG107" i="28"/>
  <c r="J107" i="28"/>
  <c r="P108" i="28"/>
  <c r="C108" i="28" s="1"/>
  <c r="D108" i="28"/>
  <c r="E108" i="28"/>
  <c r="F108" i="28"/>
  <c r="G108" i="28"/>
  <c r="H108" i="28"/>
  <c r="I108" i="28"/>
  <c r="CG108" i="28"/>
  <c r="J108" i="28" s="1"/>
  <c r="E75" i="28"/>
  <c r="G75" i="28"/>
  <c r="I75" i="28"/>
  <c r="K75" i="28"/>
  <c r="L75" i="28"/>
  <c r="M75" i="28"/>
  <c r="N75" i="28"/>
  <c r="O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G75" i="28"/>
  <c r="CH75" i="28"/>
  <c r="CI75" i="28"/>
  <c r="CJ75" i="28"/>
  <c r="CK75" i="28"/>
  <c r="CL75" i="28"/>
  <c r="CM75" i="28"/>
  <c r="K5" i="29"/>
  <c r="L5" i="29"/>
  <c r="M5" i="29"/>
  <c r="N5" i="29"/>
  <c r="O5" i="29"/>
  <c r="P5" i="29"/>
  <c r="Q5" i="29"/>
  <c r="R5" i="29"/>
  <c r="S5" i="29"/>
  <c r="C5" i="29"/>
  <c r="T5" i="29"/>
  <c r="U5" i="29"/>
  <c r="V5" i="29"/>
  <c r="W5" i="29"/>
  <c r="X5" i="29"/>
  <c r="Y5" i="29"/>
  <c r="Z5" i="29"/>
  <c r="D5" i="29"/>
  <c r="AA5" i="29"/>
  <c r="AB5" i="29"/>
  <c r="AC5" i="29"/>
  <c r="AD5" i="29"/>
  <c r="AE5" i="29"/>
  <c r="AF5" i="29"/>
  <c r="AG5" i="29"/>
  <c r="AH5" i="29"/>
  <c r="AI5" i="29"/>
  <c r="E5" i="29"/>
  <c r="AJ5" i="29"/>
  <c r="AK5" i="29"/>
  <c r="AL5" i="29"/>
  <c r="AM5" i="29"/>
  <c r="AN5" i="29"/>
  <c r="AO5" i="29"/>
  <c r="AP5" i="29"/>
  <c r="F5" i="29"/>
  <c r="AQ5" i="29"/>
  <c r="AR5" i="29"/>
  <c r="AS5" i="29"/>
  <c r="AT5" i="29"/>
  <c r="AU5" i="29"/>
  <c r="AV5" i="29"/>
  <c r="AW5" i="29"/>
  <c r="AX5" i="29"/>
  <c r="AY5" i="29"/>
  <c r="AZ5" i="29"/>
  <c r="BA5" i="29"/>
  <c r="G5" i="29"/>
  <c r="BB5" i="29"/>
  <c r="BC5" i="29"/>
  <c r="BD5" i="29"/>
  <c r="BE5" i="29"/>
  <c r="BF5" i="29"/>
  <c r="BG5" i="29"/>
  <c r="BH5" i="29"/>
  <c r="BI5" i="29"/>
  <c r="BJ5" i="29"/>
  <c r="BK5" i="29"/>
  <c r="BL5" i="29"/>
  <c r="BM5" i="29"/>
  <c r="BN5" i="29"/>
  <c r="H5" i="29"/>
  <c r="BO5" i="29"/>
  <c r="BP5" i="29"/>
  <c r="BQ5" i="29"/>
  <c r="BR5" i="29"/>
  <c r="BS5" i="29"/>
  <c r="BT5" i="29"/>
  <c r="BU5" i="29"/>
  <c r="BV5" i="29"/>
  <c r="BW5" i="29"/>
  <c r="BX5" i="29"/>
  <c r="BY5" i="29"/>
  <c r="BZ5" i="29"/>
  <c r="CA5" i="29"/>
  <c r="I5" i="29"/>
  <c r="CB5" i="29"/>
  <c r="CC5" i="29"/>
  <c r="CD5" i="29"/>
  <c r="CE5" i="29"/>
  <c r="CF5" i="29"/>
  <c r="CG5" i="29"/>
  <c r="CH5" i="29"/>
  <c r="CI5" i="29"/>
  <c r="J5" i="29" s="1"/>
  <c r="B5" i="29" s="1"/>
  <c r="CJ5" i="29"/>
  <c r="CK5" i="29"/>
  <c r="CL5" i="29"/>
  <c r="CM5" i="29"/>
  <c r="P9" i="29"/>
  <c r="C9" i="29"/>
  <c r="B9" i="29" s="1"/>
  <c r="D9" i="29"/>
  <c r="E9" i="29"/>
  <c r="F9" i="29"/>
  <c r="G9" i="29"/>
  <c r="H9" i="29"/>
  <c r="I9" i="29"/>
  <c r="CG9" i="29"/>
  <c r="J9" i="29"/>
  <c r="P10" i="29"/>
  <c r="C10" i="29" s="1"/>
  <c r="D10" i="29"/>
  <c r="E10" i="29"/>
  <c r="F10" i="29"/>
  <c r="G10" i="29"/>
  <c r="H10" i="29"/>
  <c r="I10" i="29"/>
  <c r="CG10" i="29"/>
  <c r="J10" i="29" s="1"/>
  <c r="P11" i="29"/>
  <c r="C11" i="29"/>
  <c r="B11" i="29" s="1"/>
  <c r="D11" i="29"/>
  <c r="E11" i="29"/>
  <c r="F11" i="29"/>
  <c r="G11" i="29"/>
  <c r="H11" i="29"/>
  <c r="I11" i="29"/>
  <c r="CG11" i="29"/>
  <c r="J11" i="29"/>
  <c r="P12" i="29"/>
  <c r="C12" i="29" s="1"/>
  <c r="B12" i="29" s="1"/>
  <c r="D12" i="29"/>
  <c r="E12" i="29"/>
  <c r="F12" i="29"/>
  <c r="G12" i="29"/>
  <c r="H12" i="29"/>
  <c r="I12" i="29"/>
  <c r="CG12" i="29"/>
  <c r="J12" i="29" s="1"/>
  <c r="P13" i="29"/>
  <c r="C13" i="29"/>
  <c r="B13" i="29" s="1"/>
  <c r="D13" i="29"/>
  <c r="E13" i="29"/>
  <c r="F13" i="29"/>
  <c r="G13" i="29"/>
  <c r="H13" i="29"/>
  <c r="I13" i="29"/>
  <c r="CG13" i="29"/>
  <c r="J13" i="29"/>
  <c r="P16" i="29"/>
  <c r="C16" i="29" s="1"/>
  <c r="B16" i="29" s="1"/>
  <c r="D16" i="29"/>
  <c r="E16" i="29"/>
  <c r="F16" i="29"/>
  <c r="G16" i="29"/>
  <c r="H16" i="29"/>
  <c r="I16" i="29"/>
  <c r="CG16" i="29"/>
  <c r="J16" i="29" s="1"/>
  <c r="P17" i="29"/>
  <c r="C17" i="29"/>
  <c r="B17" i="29" s="1"/>
  <c r="D17" i="29"/>
  <c r="E17" i="29"/>
  <c r="F17" i="29"/>
  <c r="G17" i="29"/>
  <c r="H17" i="29"/>
  <c r="I17" i="29"/>
  <c r="CG17" i="29"/>
  <c r="J17" i="29"/>
  <c r="P18" i="29"/>
  <c r="C18" i="29" s="1"/>
  <c r="B18" i="29" s="1"/>
  <c r="D18" i="29"/>
  <c r="E18" i="29"/>
  <c r="F18" i="29"/>
  <c r="G18" i="29"/>
  <c r="H18" i="29"/>
  <c r="I18" i="29"/>
  <c r="CG18" i="29"/>
  <c r="J18" i="29" s="1"/>
  <c r="P19" i="29"/>
  <c r="C19" i="29"/>
  <c r="B19" i="29" s="1"/>
  <c r="D19" i="29"/>
  <c r="E19" i="29"/>
  <c r="F19" i="29"/>
  <c r="G19" i="29"/>
  <c r="H19" i="29"/>
  <c r="I19" i="29"/>
  <c r="CG19" i="29"/>
  <c r="J19" i="29"/>
  <c r="P20" i="29"/>
  <c r="C20" i="29" s="1"/>
  <c r="B20" i="29" s="1"/>
  <c r="D20" i="29"/>
  <c r="E20" i="29"/>
  <c r="F20" i="29"/>
  <c r="G20" i="29"/>
  <c r="H20" i="29"/>
  <c r="I20" i="29"/>
  <c r="CG20" i="29"/>
  <c r="J20" i="29" s="1"/>
  <c r="P23" i="29"/>
  <c r="C23" i="29"/>
  <c r="B23" i="29" s="1"/>
  <c r="D23" i="29"/>
  <c r="E23" i="29"/>
  <c r="F23" i="29"/>
  <c r="G23" i="29"/>
  <c r="H23" i="29"/>
  <c r="I23" i="29"/>
  <c r="CG23" i="29"/>
  <c r="J23" i="29"/>
  <c r="P24" i="29"/>
  <c r="C24" i="29" s="1"/>
  <c r="B24" i="29" s="1"/>
  <c r="D24" i="29"/>
  <c r="E24" i="29"/>
  <c r="F24" i="29"/>
  <c r="G24" i="29"/>
  <c r="H24" i="29"/>
  <c r="I24" i="29"/>
  <c r="CG24" i="29"/>
  <c r="J24" i="29" s="1"/>
  <c r="P25" i="29"/>
  <c r="C25" i="29"/>
  <c r="B25" i="29" s="1"/>
  <c r="D25" i="29"/>
  <c r="E25" i="29"/>
  <c r="F25" i="29"/>
  <c r="G25" i="29"/>
  <c r="H25" i="29"/>
  <c r="I25" i="29"/>
  <c r="CG25" i="29"/>
  <c r="J25" i="29"/>
  <c r="P26" i="29"/>
  <c r="C26" i="29" s="1"/>
  <c r="B26" i="29" s="1"/>
  <c r="D26" i="29"/>
  <c r="E26" i="29"/>
  <c r="F26" i="29"/>
  <c r="G26" i="29"/>
  <c r="H26" i="29"/>
  <c r="I26" i="29"/>
  <c r="CG26" i="29"/>
  <c r="J26" i="29" s="1"/>
  <c r="P27" i="29"/>
  <c r="C27" i="29"/>
  <c r="B27" i="29" s="1"/>
  <c r="D27" i="29"/>
  <c r="E27" i="29"/>
  <c r="F27" i="29"/>
  <c r="G27" i="29"/>
  <c r="H27" i="29"/>
  <c r="I27" i="29"/>
  <c r="CG27" i="29"/>
  <c r="J27" i="29"/>
  <c r="P30" i="29"/>
  <c r="C30" i="29" s="1"/>
  <c r="B30" i="29" s="1"/>
  <c r="D30" i="29"/>
  <c r="E30" i="29"/>
  <c r="F30" i="29"/>
  <c r="G30" i="29"/>
  <c r="H30" i="29"/>
  <c r="I30" i="29"/>
  <c r="CG30" i="29"/>
  <c r="J30" i="29" s="1"/>
  <c r="P31" i="29"/>
  <c r="C31" i="29"/>
  <c r="B31" i="29" s="1"/>
  <c r="D31" i="29"/>
  <c r="E31" i="29"/>
  <c r="F31" i="29"/>
  <c r="G31" i="29"/>
  <c r="H31" i="29"/>
  <c r="I31" i="29"/>
  <c r="CG31" i="29"/>
  <c r="J31" i="29"/>
  <c r="P32" i="29"/>
  <c r="C32" i="29" s="1"/>
  <c r="B32" i="29" s="1"/>
  <c r="D32" i="29"/>
  <c r="E32" i="29"/>
  <c r="F32" i="29"/>
  <c r="G32" i="29"/>
  <c r="H32" i="29"/>
  <c r="I32" i="29"/>
  <c r="CG32" i="29"/>
  <c r="J32" i="29" s="1"/>
  <c r="P33" i="29"/>
  <c r="C33" i="29"/>
  <c r="B33" i="29" s="1"/>
  <c r="D33" i="29"/>
  <c r="E33" i="29"/>
  <c r="F33" i="29"/>
  <c r="G33" i="29"/>
  <c r="H33" i="29"/>
  <c r="I33" i="29"/>
  <c r="CG33" i="29"/>
  <c r="J33" i="29"/>
  <c r="P34" i="29"/>
  <c r="C34" i="29" s="1"/>
  <c r="B34" i="29" s="1"/>
  <c r="D34" i="29"/>
  <c r="E34" i="29"/>
  <c r="F34" i="29"/>
  <c r="G34" i="29"/>
  <c r="H34" i="29"/>
  <c r="I34" i="29"/>
  <c r="CG34" i="29"/>
  <c r="J34" i="29" s="1"/>
  <c r="P40" i="29"/>
  <c r="C40" i="29"/>
  <c r="B40" i="29" s="1"/>
  <c r="D40" i="29"/>
  <c r="E40" i="29"/>
  <c r="F40" i="29"/>
  <c r="G40" i="29"/>
  <c r="H40" i="29"/>
  <c r="I40" i="29"/>
  <c r="CG40" i="29"/>
  <c r="J40" i="29"/>
  <c r="P41" i="29"/>
  <c r="C41" i="29" s="1"/>
  <c r="D41" i="29"/>
  <c r="E41" i="29"/>
  <c r="F41" i="29"/>
  <c r="G41" i="29"/>
  <c r="H41" i="29"/>
  <c r="I41" i="29"/>
  <c r="CG41" i="29"/>
  <c r="J41" i="29" s="1"/>
  <c r="P42" i="29"/>
  <c r="C42" i="29"/>
  <c r="B42" i="29" s="1"/>
  <c r="D42" i="29"/>
  <c r="E42" i="29"/>
  <c r="F42" i="29"/>
  <c r="G42" i="29"/>
  <c r="H42" i="29"/>
  <c r="I42" i="29"/>
  <c r="CG42" i="29"/>
  <c r="J42" i="29"/>
  <c r="P43" i="29"/>
  <c r="C43" i="29" s="1"/>
  <c r="D43" i="29"/>
  <c r="E43" i="29"/>
  <c r="F43" i="29"/>
  <c r="G43" i="29"/>
  <c r="H43" i="29"/>
  <c r="I43" i="29"/>
  <c r="CG43" i="29"/>
  <c r="J43" i="29" s="1"/>
  <c r="P44" i="29"/>
  <c r="C44" i="29"/>
  <c r="B44" i="29" s="1"/>
  <c r="D44" i="29"/>
  <c r="E44" i="29"/>
  <c r="F44" i="29"/>
  <c r="G44" i="29"/>
  <c r="H44" i="29"/>
  <c r="I44" i="29"/>
  <c r="CG44" i="29"/>
  <c r="J44" i="29"/>
  <c r="P47" i="29"/>
  <c r="C47" i="29" s="1"/>
  <c r="D47" i="29"/>
  <c r="E47" i="29"/>
  <c r="F47" i="29"/>
  <c r="G47" i="29"/>
  <c r="H47" i="29"/>
  <c r="I47" i="29"/>
  <c r="CG47" i="29"/>
  <c r="J47" i="29" s="1"/>
  <c r="P48" i="29"/>
  <c r="C48" i="29"/>
  <c r="B48" i="29" s="1"/>
  <c r="D48" i="29"/>
  <c r="E48" i="29"/>
  <c r="F48" i="29"/>
  <c r="G48" i="29"/>
  <c r="H48" i="29"/>
  <c r="I48" i="29"/>
  <c r="CG48" i="29"/>
  <c r="J48" i="29"/>
  <c r="P49" i="29"/>
  <c r="C49" i="29" s="1"/>
  <c r="D49" i="29"/>
  <c r="E49" i="29"/>
  <c r="F49" i="29"/>
  <c r="G49" i="29"/>
  <c r="H49" i="29"/>
  <c r="I49" i="29"/>
  <c r="CG49" i="29"/>
  <c r="J49" i="29" s="1"/>
  <c r="P50" i="29"/>
  <c r="C50" i="29"/>
  <c r="B50" i="29" s="1"/>
  <c r="D50" i="29"/>
  <c r="E50" i="29"/>
  <c r="F50" i="29"/>
  <c r="G50" i="29"/>
  <c r="H50" i="29"/>
  <c r="I50" i="29"/>
  <c r="CG50" i="29"/>
  <c r="J50" i="29"/>
  <c r="P51" i="29"/>
  <c r="C51" i="29" s="1"/>
  <c r="D51" i="29"/>
  <c r="E51" i="29"/>
  <c r="F51" i="29"/>
  <c r="G51" i="29"/>
  <c r="H51" i="29"/>
  <c r="I51" i="29"/>
  <c r="CG51" i="29"/>
  <c r="J51" i="29" s="1"/>
  <c r="P54" i="29"/>
  <c r="C54" i="29"/>
  <c r="B54" i="29" s="1"/>
  <c r="D54" i="29"/>
  <c r="E54" i="29"/>
  <c r="F54" i="29"/>
  <c r="G54" i="29"/>
  <c r="H54" i="29"/>
  <c r="I54" i="29"/>
  <c r="CG54" i="29"/>
  <c r="J54" i="29"/>
  <c r="P55" i="29"/>
  <c r="C55" i="29" s="1"/>
  <c r="D55" i="29"/>
  <c r="E55" i="29"/>
  <c r="F55" i="29"/>
  <c r="G55" i="29"/>
  <c r="H55" i="29"/>
  <c r="I55" i="29"/>
  <c r="CG55" i="29"/>
  <c r="J55" i="29" s="1"/>
  <c r="P56" i="29"/>
  <c r="C56" i="29"/>
  <c r="B56" i="29" s="1"/>
  <c r="D56" i="29"/>
  <c r="E56" i="29"/>
  <c r="F56" i="29"/>
  <c r="G56" i="29"/>
  <c r="H56" i="29"/>
  <c r="I56" i="29"/>
  <c r="CG56" i="29"/>
  <c r="J56" i="29"/>
  <c r="P57" i="29"/>
  <c r="C57" i="29" s="1"/>
  <c r="D57" i="29"/>
  <c r="E57" i="29"/>
  <c r="F57" i="29"/>
  <c r="G57" i="29"/>
  <c r="H57" i="29"/>
  <c r="I57" i="29"/>
  <c r="CG57" i="29"/>
  <c r="J57" i="29" s="1"/>
  <c r="P58" i="29"/>
  <c r="C58" i="29"/>
  <c r="B58" i="29" s="1"/>
  <c r="D58" i="29"/>
  <c r="E58" i="29"/>
  <c r="F58" i="29"/>
  <c r="G58" i="29"/>
  <c r="H58" i="29"/>
  <c r="I58" i="29"/>
  <c r="CG58" i="29"/>
  <c r="J58" i="29"/>
  <c r="P61" i="29"/>
  <c r="C61" i="29" s="1"/>
  <c r="D61" i="29"/>
  <c r="D36" i="29" s="1"/>
  <c r="E61" i="29"/>
  <c r="F61" i="29"/>
  <c r="G61" i="29"/>
  <c r="H61" i="29"/>
  <c r="I61" i="29"/>
  <c r="CG61" i="29"/>
  <c r="J61" i="29" s="1"/>
  <c r="P62" i="29"/>
  <c r="C62" i="29"/>
  <c r="B62" i="29" s="1"/>
  <c r="D62" i="29"/>
  <c r="E62" i="29"/>
  <c r="F62" i="29"/>
  <c r="G62" i="29"/>
  <c r="H62" i="29"/>
  <c r="I62" i="29"/>
  <c r="CG62" i="29"/>
  <c r="J62" i="29"/>
  <c r="P63" i="29"/>
  <c r="C63" i="29" s="1"/>
  <c r="D63" i="29"/>
  <c r="E63" i="29"/>
  <c r="F63" i="29"/>
  <c r="F36" i="29" s="1"/>
  <c r="G63" i="29"/>
  <c r="H63" i="29"/>
  <c r="H36" i="29" s="1"/>
  <c r="I63" i="29"/>
  <c r="CG63" i="29"/>
  <c r="J63" i="29" s="1"/>
  <c r="P64" i="29"/>
  <c r="C64" i="29"/>
  <c r="B64" i="29" s="1"/>
  <c r="D64" i="29"/>
  <c r="E64" i="29"/>
  <c r="F64" i="29"/>
  <c r="G64" i="29"/>
  <c r="H64" i="29"/>
  <c r="I64" i="29"/>
  <c r="CG64" i="29"/>
  <c r="J64" i="29"/>
  <c r="P65" i="29"/>
  <c r="C65" i="29" s="1"/>
  <c r="D65" i="29"/>
  <c r="E65" i="29"/>
  <c r="F65" i="29"/>
  <c r="G65" i="29"/>
  <c r="H65" i="29"/>
  <c r="I65" i="29"/>
  <c r="CG65" i="29"/>
  <c r="J65" i="29" s="1"/>
  <c r="E36" i="29"/>
  <c r="G36" i="29"/>
  <c r="I36" i="29"/>
  <c r="K36" i="29"/>
  <c r="P36" i="29" s="1"/>
  <c r="L36" i="29"/>
  <c r="M36" i="29"/>
  <c r="N36" i="29"/>
  <c r="O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E36" i="29"/>
  <c r="CF36" i="29"/>
  <c r="CG36" i="29"/>
  <c r="CH36" i="29"/>
  <c r="CI36" i="29"/>
  <c r="CJ36" i="29"/>
  <c r="CK36" i="29"/>
  <c r="CL36" i="29"/>
  <c r="CM36" i="29"/>
  <c r="P9" i="30"/>
  <c r="C9" i="30"/>
  <c r="B9" i="30" s="1"/>
  <c r="D9" i="30"/>
  <c r="E9" i="30"/>
  <c r="F9" i="30"/>
  <c r="G9" i="30"/>
  <c r="H9" i="30"/>
  <c r="I9" i="30"/>
  <c r="CG9" i="30"/>
  <c r="J9" i="30"/>
  <c r="P10" i="30"/>
  <c r="C10" i="30" s="1"/>
  <c r="D10" i="30"/>
  <c r="E10" i="30"/>
  <c r="F10" i="30"/>
  <c r="G10" i="30"/>
  <c r="H10" i="30"/>
  <c r="I10" i="30"/>
  <c r="CG10" i="30"/>
  <c r="J10" i="30" s="1"/>
  <c r="P11" i="30"/>
  <c r="C11" i="30"/>
  <c r="B11" i="30" s="1"/>
  <c r="D11" i="30"/>
  <c r="E11" i="30"/>
  <c r="F11" i="30"/>
  <c r="G11" i="30"/>
  <c r="H11" i="30"/>
  <c r="I11" i="30"/>
  <c r="CG11" i="30"/>
  <c r="J11" i="30"/>
  <c r="P12" i="30"/>
  <c r="C12" i="30" s="1"/>
  <c r="B12" i="30" s="1"/>
  <c r="D12" i="30"/>
  <c r="E12" i="30"/>
  <c r="F12" i="30"/>
  <c r="G12" i="30"/>
  <c r="H12" i="30"/>
  <c r="I12" i="30"/>
  <c r="CG12" i="30"/>
  <c r="J12" i="30" s="1"/>
  <c r="P13" i="30"/>
  <c r="C13" i="30"/>
  <c r="B13" i="30" s="1"/>
  <c r="D13" i="30"/>
  <c r="E13" i="30"/>
  <c r="F13" i="30"/>
  <c r="G13" i="30"/>
  <c r="H13" i="30"/>
  <c r="I13" i="30"/>
  <c r="CG13" i="30"/>
  <c r="J13" i="30"/>
  <c r="P16" i="30"/>
  <c r="C16" i="30" s="1"/>
  <c r="B16" i="30" s="1"/>
  <c r="D16" i="30"/>
  <c r="E16" i="30"/>
  <c r="F16" i="30"/>
  <c r="G16" i="30"/>
  <c r="H16" i="30"/>
  <c r="I16" i="30"/>
  <c r="CG16" i="30"/>
  <c r="J16" i="30" s="1"/>
  <c r="P17" i="30"/>
  <c r="C17" i="30"/>
  <c r="B17" i="30" s="1"/>
  <c r="D17" i="30"/>
  <c r="E17" i="30"/>
  <c r="F17" i="30"/>
  <c r="G17" i="30"/>
  <c r="H17" i="30"/>
  <c r="I17" i="30"/>
  <c r="CG17" i="30"/>
  <c r="J17" i="30"/>
  <c r="P18" i="30"/>
  <c r="C18" i="30" s="1"/>
  <c r="B18" i="30" s="1"/>
  <c r="D18" i="30"/>
  <c r="E18" i="30"/>
  <c r="F18" i="30"/>
  <c r="G18" i="30"/>
  <c r="H18" i="30"/>
  <c r="I18" i="30"/>
  <c r="CG18" i="30"/>
  <c r="J18" i="30" s="1"/>
  <c r="P19" i="30"/>
  <c r="C19" i="30"/>
  <c r="B19" i="30" s="1"/>
  <c r="D19" i="30"/>
  <c r="E19" i="30"/>
  <c r="F19" i="30"/>
  <c r="G19" i="30"/>
  <c r="H19" i="30"/>
  <c r="I19" i="30"/>
  <c r="CG19" i="30"/>
  <c r="J19" i="30"/>
  <c r="P20" i="30"/>
  <c r="C20" i="30" s="1"/>
  <c r="B20" i="30" s="1"/>
  <c r="D20" i="30"/>
  <c r="E20" i="30"/>
  <c r="F20" i="30"/>
  <c r="G20" i="30"/>
  <c r="H20" i="30"/>
  <c r="I20" i="30"/>
  <c r="CG20" i="30"/>
  <c r="J20" i="30" s="1"/>
  <c r="P23" i="30"/>
  <c r="C23" i="30"/>
  <c r="B23" i="30" s="1"/>
  <c r="D23" i="30"/>
  <c r="E23" i="30"/>
  <c r="F23" i="30"/>
  <c r="G23" i="30"/>
  <c r="H23" i="30"/>
  <c r="I23" i="30"/>
  <c r="CG23" i="30"/>
  <c r="J23" i="30"/>
  <c r="P24" i="30"/>
  <c r="C24" i="30" s="1"/>
  <c r="B24" i="30" s="1"/>
  <c r="D24" i="30"/>
  <c r="E24" i="30"/>
  <c r="F24" i="30"/>
  <c r="G24" i="30"/>
  <c r="H24" i="30"/>
  <c r="I24" i="30"/>
  <c r="CG24" i="30"/>
  <c r="J24" i="30" s="1"/>
  <c r="P25" i="30"/>
  <c r="C25" i="30"/>
  <c r="B25" i="30" s="1"/>
  <c r="D25" i="30"/>
  <c r="E25" i="30"/>
  <c r="F25" i="30"/>
  <c r="G25" i="30"/>
  <c r="H25" i="30"/>
  <c r="I25" i="30"/>
  <c r="CG25" i="30"/>
  <c r="J25" i="30"/>
  <c r="P26" i="30"/>
  <c r="C26" i="30" s="1"/>
  <c r="B26" i="30" s="1"/>
  <c r="D26" i="30"/>
  <c r="E26" i="30"/>
  <c r="F26" i="30"/>
  <c r="G26" i="30"/>
  <c r="H26" i="30"/>
  <c r="I26" i="30"/>
  <c r="CG26" i="30"/>
  <c r="J26" i="30" s="1"/>
  <c r="P27" i="30"/>
  <c r="C27" i="30"/>
  <c r="B27" i="30" s="1"/>
  <c r="D27" i="30"/>
  <c r="E27" i="30"/>
  <c r="F27" i="30"/>
  <c r="G27" i="30"/>
  <c r="H27" i="30"/>
  <c r="I27" i="30"/>
  <c r="CG27" i="30"/>
  <c r="J27" i="30"/>
  <c r="P30" i="30"/>
  <c r="C30" i="30" s="1"/>
  <c r="B30" i="30" s="1"/>
  <c r="D30" i="30"/>
  <c r="E30" i="30"/>
  <c r="F30" i="30"/>
  <c r="G30" i="30"/>
  <c r="H30" i="30"/>
  <c r="I30" i="30"/>
  <c r="CG30" i="30"/>
  <c r="J30" i="30" s="1"/>
  <c r="P31" i="30"/>
  <c r="C31" i="30"/>
  <c r="B31" i="30" s="1"/>
  <c r="D31" i="30"/>
  <c r="E31" i="30"/>
  <c r="F31" i="30"/>
  <c r="G31" i="30"/>
  <c r="H31" i="30"/>
  <c r="I31" i="30"/>
  <c r="CG31" i="30"/>
  <c r="J31" i="30"/>
  <c r="P32" i="30"/>
  <c r="C32" i="30" s="1"/>
  <c r="B32" i="30" s="1"/>
  <c r="D32" i="30"/>
  <c r="E32" i="30"/>
  <c r="F32" i="30"/>
  <c r="G32" i="30"/>
  <c r="H32" i="30"/>
  <c r="I32" i="30"/>
  <c r="CG32" i="30"/>
  <c r="J32" i="30" s="1"/>
  <c r="P33" i="30"/>
  <c r="C33" i="30"/>
  <c r="B33" i="30" s="1"/>
  <c r="D33" i="30"/>
  <c r="E33" i="30"/>
  <c r="F33" i="30"/>
  <c r="G33" i="30"/>
  <c r="H33" i="30"/>
  <c r="I33" i="30"/>
  <c r="CG33" i="30"/>
  <c r="J33" i="30"/>
  <c r="P34" i="30"/>
  <c r="C34" i="30" s="1"/>
  <c r="B34" i="30" s="1"/>
  <c r="D34" i="30"/>
  <c r="E34" i="30"/>
  <c r="F34" i="30"/>
  <c r="G34" i="30"/>
  <c r="H34" i="30"/>
  <c r="I34" i="30"/>
  <c r="CG34" i="30"/>
  <c r="J34" i="30" s="1"/>
  <c r="P37" i="30"/>
  <c r="C37" i="30"/>
  <c r="B37" i="30" s="1"/>
  <c r="D37" i="30"/>
  <c r="E37" i="30"/>
  <c r="F37" i="30"/>
  <c r="G37" i="30"/>
  <c r="H37" i="30"/>
  <c r="I37" i="30"/>
  <c r="CG37" i="30"/>
  <c r="J37" i="30"/>
  <c r="P38" i="30"/>
  <c r="C38" i="30" s="1"/>
  <c r="B38" i="30" s="1"/>
  <c r="D38" i="30"/>
  <c r="E38" i="30"/>
  <c r="F38" i="30"/>
  <c r="G38" i="30"/>
  <c r="H38" i="30"/>
  <c r="I38" i="30"/>
  <c r="CG38" i="30"/>
  <c r="J38" i="30" s="1"/>
  <c r="P39" i="30"/>
  <c r="C39" i="30"/>
  <c r="B39" i="30" s="1"/>
  <c r="D39" i="30"/>
  <c r="E39" i="30"/>
  <c r="F39" i="30"/>
  <c r="G39" i="30"/>
  <c r="H39" i="30"/>
  <c r="I39" i="30"/>
  <c r="CG39" i="30"/>
  <c r="J39" i="30"/>
  <c r="P40" i="30"/>
  <c r="C40" i="30" s="1"/>
  <c r="B40" i="30" s="1"/>
  <c r="D40" i="30"/>
  <c r="E40" i="30"/>
  <c r="F40" i="30"/>
  <c r="G40" i="30"/>
  <c r="H40" i="30"/>
  <c r="I40" i="30"/>
  <c r="CG40" i="30"/>
  <c r="J40" i="30" s="1"/>
  <c r="P41" i="30"/>
  <c r="C41" i="30"/>
  <c r="B41" i="30" s="1"/>
  <c r="D41" i="30"/>
  <c r="E41" i="30"/>
  <c r="F41" i="30"/>
  <c r="G41" i="30"/>
  <c r="H41" i="30"/>
  <c r="I41" i="30"/>
  <c r="CG41" i="30"/>
  <c r="J41" i="30"/>
  <c r="P44" i="30"/>
  <c r="C44" i="30" s="1"/>
  <c r="B44" i="30" s="1"/>
  <c r="D44" i="30"/>
  <c r="E44" i="30"/>
  <c r="F44" i="30"/>
  <c r="G44" i="30"/>
  <c r="H44" i="30"/>
  <c r="I44" i="30"/>
  <c r="CG44" i="30"/>
  <c r="J44" i="30" s="1"/>
  <c r="P45" i="30"/>
  <c r="C45" i="30"/>
  <c r="B45" i="30" s="1"/>
  <c r="D45" i="30"/>
  <c r="E45" i="30"/>
  <c r="F45" i="30"/>
  <c r="G45" i="30"/>
  <c r="H45" i="30"/>
  <c r="I45" i="30"/>
  <c r="CG45" i="30"/>
  <c r="J45" i="30"/>
  <c r="P46" i="30"/>
  <c r="C46" i="30" s="1"/>
  <c r="B46" i="30" s="1"/>
  <c r="D46" i="30"/>
  <c r="E46" i="30"/>
  <c r="F46" i="30"/>
  <c r="G46" i="30"/>
  <c r="H46" i="30"/>
  <c r="I46" i="30"/>
  <c r="CG46" i="30"/>
  <c r="J46" i="30" s="1"/>
  <c r="P47" i="30"/>
  <c r="C47" i="30"/>
  <c r="B47" i="30" s="1"/>
  <c r="D47" i="30"/>
  <c r="E47" i="30"/>
  <c r="F47" i="30"/>
  <c r="G47" i="30"/>
  <c r="H47" i="30"/>
  <c r="I47" i="30"/>
  <c r="CG47" i="30"/>
  <c r="J47" i="30"/>
  <c r="P48" i="30"/>
  <c r="C48" i="30" s="1"/>
  <c r="B48" i="30" s="1"/>
  <c r="D48" i="30"/>
  <c r="E48" i="30"/>
  <c r="F48" i="30"/>
  <c r="G48" i="30"/>
  <c r="H48" i="30"/>
  <c r="I48" i="30"/>
  <c r="CG48" i="30"/>
  <c r="J48" i="30" s="1"/>
  <c r="P51" i="30"/>
  <c r="C51" i="30"/>
  <c r="B51" i="30" s="1"/>
  <c r="D51" i="30"/>
  <c r="E51" i="30"/>
  <c r="F51" i="30"/>
  <c r="G51" i="30"/>
  <c r="H51" i="30"/>
  <c r="I51" i="30"/>
  <c r="CG51" i="30"/>
  <c r="J51" i="30"/>
  <c r="P52" i="30"/>
  <c r="C52" i="30" s="1"/>
  <c r="B52" i="30" s="1"/>
  <c r="D52" i="30"/>
  <c r="E52" i="30"/>
  <c r="F52" i="30"/>
  <c r="G52" i="30"/>
  <c r="H52" i="30"/>
  <c r="I52" i="30"/>
  <c r="CG52" i="30"/>
  <c r="J52" i="30" s="1"/>
  <c r="P53" i="30"/>
  <c r="C53" i="30"/>
  <c r="B53" i="30" s="1"/>
  <c r="D53" i="30"/>
  <c r="E53" i="30"/>
  <c r="F53" i="30"/>
  <c r="G53" i="30"/>
  <c r="H53" i="30"/>
  <c r="I53" i="30"/>
  <c r="CG53" i="30"/>
  <c r="J53" i="30"/>
  <c r="P54" i="30"/>
  <c r="C54" i="30" s="1"/>
  <c r="B54" i="30" s="1"/>
  <c r="D54" i="30"/>
  <c r="E54" i="30"/>
  <c r="F54" i="30"/>
  <c r="G54" i="30"/>
  <c r="H54" i="30"/>
  <c r="I54" i="30"/>
  <c r="CG54" i="30"/>
  <c r="J54" i="30" s="1"/>
  <c r="P55" i="30"/>
  <c r="C55" i="30"/>
  <c r="B55" i="30" s="1"/>
  <c r="D55" i="30"/>
  <c r="E55" i="30"/>
  <c r="F55" i="30"/>
  <c r="G55" i="30"/>
  <c r="H55" i="30"/>
  <c r="I55" i="30"/>
  <c r="CG55" i="30"/>
  <c r="J55" i="30"/>
  <c r="P58" i="30"/>
  <c r="C58" i="30" s="1"/>
  <c r="B58" i="30" s="1"/>
  <c r="D58" i="30"/>
  <c r="E58" i="30"/>
  <c r="F58" i="30"/>
  <c r="G58" i="30"/>
  <c r="H58" i="30"/>
  <c r="I58" i="30"/>
  <c r="CG58" i="30"/>
  <c r="J58" i="30" s="1"/>
  <c r="P59" i="30"/>
  <c r="C59" i="30"/>
  <c r="B59" i="30" s="1"/>
  <c r="D59" i="30"/>
  <c r="E59" i="30"/>
  <c r="E5" i="30" s="1"/>
  <c r="F59" i="30"/>
  <c r="G59" i="30"/>
  <c r="H59" i="30"/>
  <c r="I59" i="30"/>
  <c r="CG59" i="30"/>
  <c r="J59" i="30"/>
  <c r="P60" i="30"/>
  <c r="C60" i="30" s="1"/>
  <c r="B60" i="30" s="1"/>
  <c r="D60" i="30"/>
  <c r="E60" i="30"/>
  <c r="F60" i="30"/>
  <c r="G60" i="30"/>
  <c r="H60" i="30"/>
  <c r="I60" i="30"/>
  <c r="CG60" i="30"/>
  <c r="J60" i="30" s="1"/>
  <c r="P61" i="30"/>
  <c r="C61" i="30"/>
  <c r="B61" i="30" s="1"/>
  <c r="D61" i="30"/>
  <c r="E61" i="30"/>
  <c r="F61" i="30"/>
  <c r="G61" i="30"/>
  <c r="G5" i="30" s="1"/>
  <c r="H61" i="30"/>
  <c r="I61" i="30"/>
  <c r="I5" i="30" s="1"/>
  <c r="CG61" i="30"/>
  <c r="J61" i="30"/>
  <c r="P62" i="30"/>
  <c r="C62" i="30" s="1"/>
  <c r="D62" i="30"/>
  <c r="E62" i="30"/>
  <c r="F62" i="30"/>
  <c r="G62" i="30"/>
  <c r="H62" i="30"/>
  <c r="I62" i="30"/>
  <c r="CG62" i="30"/>
  <c r="J62" i="30" s="1"/>
  <c r="P65" i="30"/>
  <c r="C65" i="30"/>
  <c r="B65" i="30" s="1"/>
  <c r="D65" i="30"/>
  <c r="E65" i="30"/>
  <c r="F65" i="30"/>
  <c r="G65" i="30"/>
  <c r="H65" i="30"/>
  <c r="I65" i="30"/>
  <c r="CG65" i="30"/>
  <c r="J65" i="30"/>
  <c r="P66" i="30"/>
  <c r="C66" i="30" s="1"/>
  <c r="D66" i="30"/>
  <c r="E66" i="30"/>
  <c r="F66" i="30"/>
  <c r="G66" i="30"/>
  <c r="H66" i="30"/>
  <c r="I66" i="30"/>
  <c r="CG66" i="30"/>
  <c r="J66" i="30" s="1"/>
  <c r="P67" i="30"/>
  <c r="C67" i="30"/>
  <c r="B67" i="30" s="1"/>
  <c r="D67" i="30"/>
  <c r="E67" i="30"/>
  <c r="F67" i="30"/>
  <c r="G67" i="30"/>
  <c r="H67" i="30"/>
  <c r="I67" i="30"/>
  <c r="CG67" i="30"/>
  <c r="J67" i="30"/>
  <c r="P68" i="30"/>
  <c r="C68" i="30" s="1"/>
  <c r="D68" i="30"/>
  <c r="E68" i="30"/>
  <c r="F68" i="30"/>
  <c r="G68" i="30"/>
  <c r="H68" i="30"/>
  <c r="I68" i="30"/>
  <c r="CG68" i="30"/>
  <c r="J68" i="30" s="1"/>
  <c r="P69" i="30"/>
  <c r="C69" i="30"/>
  <c r="B69" i="30" s="1"/>
  <c r="D69" i="30"/>
  <c r="E69" i="30"/>
  <c r="F69" i="30"/>
  <c r="G69" i="30"/>
  <c r="H69" i="30"/>
  <c r="I69" i="30"/>
  <c r="CG69" i="30"/>
  <c r="J69" i="30"/>
  <c r="D5" i="30"/>
  <c r="F5" i="30"/>
  <c r="H5" i="30"/>
  <c r="K5" i="30"/>
  <c r="L5" i="30"/>
  <c r="M5" i="30"/>
  <c r="N5" i="30"/>
  <c r="O5" i="30"/>
  <c r="P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G5" i="30"/>
  <c r="CH5" i="30"/>
  <c r="CI5" i="30"/>
  <c r="CJ5" i="30"/>
  <c r="CK5" i="30"/>
  <c r="CL5" i="30"/>
  <c r="CM5" i="30"/>
  <c r="P8" i="31"/>
  <c r="C8" i="31" s="1"/>
  <c r="D8" i="31"/>
  <c r="E8" i="31"/>
  <c r="F8" i="31"/>
  <c r="G8" i="31"/>
  <c r="H8" i="31"/>
  <c r="I8" i="31"/>
  <c r="CG8" i="31"/>
  <c r="J8" i="31" s="1"/>
  <c r="P9" i="31"/>
  <c r="C9" i="31"/>
  <c r="B9" i="31" s="1"/>
  <c r="D9" i="31"/>
  <c r="E9" i="31"/>
  <c r="F9" i="31"/>
  <c r="G9" i="31"/>
  <c r="H9" i="31"/>
  <c r="I9" i="31"/>
  <c r="CG9" i="31"/>
  <c r="J9" i="31"/>
  <c r="P10" i="31"/>
  <c r="C10" i="31" s="1"/>
  <c r="D10" i="31"/>
  <c r="E10" i="31"/>
  <c r="F10" i="31"/>
  <c r="G10" i="31"/>
  <c r="H10" i="31"/>
  <c r="I10" i="31"/>
  <c r="CG10" i="31"/>
  <c r="J10" i="31" s="1"/>
  <c r="P11" i="31"/>
  <c r="C11" i="31"/>
  <c r="B11" i="31" s="1"/>
  <c r="D11" i="31"/>
  <c r="E11" i="31"/>
  <c r="F11" i="31"/>
  <c r="G11" i="31"/>
  <c r="H11" i="31"/>
  <c r="I11" i="31"/>
  <c r="CG11" i="31"/>
  <c r="J11" i="31"/>
  <c r="P12" i="31"/>
  <c r="C12" i="31" s="1"/>
  <c r="D12" i="31"/>
  <c r="E12" i="31"/>
  <c r="F12" i="31"/>
  <c r="G12" i="31"/>
  <c r="H12" i="31"/>
  <c r="I12" i="31"/>
  <c r="CG12" i="31"/>
  <c r="J12" i="31" s="1"/>
  <c r="P13" i="31"/>
  <c r="C13" i="31"/>
  <c r="B13" i="31" s="1"/>
  <c r="D13" i="31"/>
  <c r="E13" i="31"/>
  <c r="F13" i="31"/>
  <c r="G13" i="31"/>
  <c r="H13" i="31"/>
  <c r="I13" i="31"/>
  <c r="CG13" i="31"/>
  <c r="J13" i="31"/>
  <c r="P14" i="31"/>
  <c r="C14" i="31" s="1"/>
  <c r="D14" i="31"/>
  <c r="E14" i="31"/>
  <c r="F14" i="31"/>
  <c r="G14" i="31"/>
  <c r="H14" i="31"/>
  <c r="I14" i="31"/>
  <c r="CG14" i="31"/>
  <c r="J14" i="31" s="1"/>
  <c r="P15" i="31"/>
  <c r="C15" i="31"/>
  <c r="B15" i="31" s="1"/>
  <c r="D15" i="31"/>
  <c r="E15" i="31"/>
  <c r="F15" i="31"/>
  <c r="G15" i="31"/>
  <c r="H15" i="31"/>
  <c r="I15" i="31"/>
  <c r="CG15" i="31"/>
  <c r="J15" i="31"/>
  <c r="P16" i="31"/>
  <c r="C16" i="31" s="1"/>
  <c r="D16" i="31"/>
  <c r="E16" i="31"/>
  <c r="F16" i="31"/>
  <c r="G16" i="31"/>
  <c r="H16" i="31"/>
  <c r="I16" i="31"/>
  <c r="CG16" i="31"/>
  <c r="J16" i="31" s="1"/>
  <c r="P17" i="31"/>
  <c r="C17" i="31"/>
  <c r="B17" i="31" s="1"/>
  <c r="D17" i="31"/>
  <c r="E17" i="31"/>
  <c r="F17" i="31"/>
  <c r="G17" i="31"/>
  <c r="H17" i="31"/>
  <c r="I17" i="31"/>
  <c r="CG17" i="31"/>
  <c r="J17" i="31"/>
  <c r="P18" i="31"/>
  <c r="C18" i="31" s="1"/>
  <c r="D18" i="31"/>
  <c r="E18" i="31"/>
  <c r="F18" i="31"/>
  <c r="G18" i="31"/>
  <c r="H18" i="31"/>
  <c r="I18" i="31"/>
  <c r="CG18" i="31"/>
  <c r="J18" i="31" s="1"/>
  <c r="P19" i="31"/>
  <c r="C19" i="31"/>
  <c r="B19" i="31" s="1"/>
  <c r="D19" i="31"/>
  <c r="E19" i="31"/>
  <c r="F19" i="31"/>
  <c r="G19" i="31"/>
  <c r="H19" i="31"/>
  <c r="I19" i="31"/>
  <c r="CG19" i="31"/>
  <c r="J19" i="31"/>
  <c r="P23" i="31"/>
  <c r="C23" i="31" s="1"/>
  <c r="D23" i="31"/>
  <c r="E23" i="31"/>
  <c r="F23" i="31"/>
  <c r="G23" i="31"/>
  <c r="H23" i="31"/>
  <c r="I23" i="31"/>
  <c r="CG23" i="31"/>
  <c r="J23" i="31" s="1"/>
  <c r="P24" i="31"/>
  <c r="C24" i="31"/>
  <c r="B24" i="31" s="1"/>
  <c r="D24" i="31"/>
  <c r="E24" i="31"/>
  <c r="F24" i="31"/>
  <c r="G24" i="31"/>
  <c r="H24" i="31"/>
  <c r="I24" i="31"/>
  <c r="CG24" i="31"/>
  <c r="J24" i="31"/>
  <c r="P25" i="31"/>
  <c r="C25" i="31" s="1"/>
  <c r="D25" i="31"/>
  <c r="E25" i="31"/>
  <c r="F25" i="31"/>
  <c r="G25" i="31"/>
  <c r="H25" i="31"/>
  <c r="I25" i="31"/>
  <c r="CG25" i="31"/>
  <c r="J25" i="31" s="1"/>
  <c r="P26" i="31"/>
  <c r="C26" i="31"/>
  <c r="B26" i="31" s="1"/>
  <c r="D26" i="31"/>
  <c r="E26" i="31"/>
  <c r="F26" i="31"/>
  <c r="G26" i="31"/>
  <c r="H26" i="31"/>
  <c r="I26" i="31"/>
  <c r="CG26" i="31"/>
  <c r="J26" i="31"/>
  <c r="P27" i="31"/>
  <c r="C27" i="31" s="1"/>
  <c r="D27" i="31"/>
  <c r="E27" i="31"/>
  <c r="F27" i="31"/>
  <c r="G27" i="31"/>
  <c r="H27" i="31"/>
  <c r="I27" i="31"/>
  <c r="CG27" i="31"/>
  <c r="J27" i="31" s="1"/>
  <c r="P28" i="31"/>
  <c r="C28" i="31"/>
  <c r="B28" i="31" s="1"/>
  <c r="D28" i="31"/>
  <c r="E28" i="31"/>
  <c r="F28" i="31"/>
  <c r="G28" i="31"/>
  <c r="H28" i="31"/>
  <c r="I28" i="31"/>
  <c r="CG28" i="31"/>
  <c r="J28" i="31"/>
  <c r="P29" i="31"/>
  <c r="C29" i="31" s="1"/>
  <c r="D29" i="31"/>
  <c r="E29" i="31"/>
  <c r="F29" i="31"/>
  <c r="G29" i="31"/>
  <c r="H29" i="31"/>
  <c r="I29" i="31"/>
  <c r="CG29" i="31"/>
  <c r="J29" i="31" s="1"/>
  <c r="P30" i="31"/>
  <c r="C30" i="31"/>
  <c r="B30" i="31" s="1"/>
  <c r="D30" i="31"/>
  <c r="E30" i="31"/>
  <c r="F30" i="31"/>
  <c r="G30" i="31"/>
  <c r="H30" i="31"/>
  <c r="I30" i="31"/>
  <c r="CG30" i="31"/>
  <c r="J30" i="31"/>
  <c r="P31" i="31"/>
  <c r="C31" i="31" s="1"/>
  <c r="D31" i="31"/>
  <c r="E31" i="31"/>
  <c r="F31" i="31"/>
  <c r="G31" i="31"/>
  <c r="H31" i="31"/>
  <c r="I31" i="31"/>
  <c r="CG31" i="31"/>
  <c r="J31" i="31" s="1"/>
  <c r="P32" i="31"/>
  <c r="C32" i="31"/>
  <c r="B32" i="31" s="1"/>
  <c r="D32" i="31"/>
  <c r="E32" i="31"/>
  <c r="F32" i="31"/>
  <c r="G32" i="31"/>
  <c r="H32" i="31"/>
  <c r="I32" i="31"/>
  <c r="CG32" i="31"/>
  <c r="J32" i="31"/>
  <c r="P33" i="31"/>
  <c r="C33" i="31" s="1"/>
  <c r="D33" i="31"/>
  <c r="E33" i="31"/>
  <c r="F33" i="31"/>
  <c r="G33" i="31"/>
  <c r="H33" i="31"/>
  <c r="I33" i="31"/>
  <c r="CG33" i="31"/>
  <c r="J33" i="31" s="1"/>
  <c r="P34" i="31"/>
  <c r="C34" i="31"/>
  <c r="B34" i="31" s="1"/>
  <c r="D34" i="31"/>
  <c r="E34" i="31"/>
  <c r="F34" i="31"/>
  <c r="G34" i="31"/>
  <c r="H34" i="31"/>
  <c r="I34" i="31"/>
  <c r="CG34" i="31"/>
  <c r="J34" i="31"/>
  <c r="P35" i="31"/>
  <c r="C35" i="31" s="1"/>
  <c r="D35" i="31"/>
  <c r="E35" i="31"/>
  <c r="F35" i="31"/>
  <c r="G35" i="31"/>
  <c r="H35" i="31"/>
  <c r="I35" i="31"/>
  <c r="CG35" i="31"/>
  <c r="J35" i="31" s="1"/>
  <c r="P36" i="31"/>
  <c r="C36" i="31"/>
  <c r="B36" i="31" s="1"/>
  <c r="D36" i="31"/>
  <c r="E36" i="31"/>
  <c r="F36" i="31"/>
  <c r="G36" i="31"/>
  <c r="H36" i="31"/>
  <c r="I36" i="31"/>
  <c r="CG36" i="31"/>
  <c r="J36" i="31"/>
  <c r="P37" i="31"/>
  <c r="C37" i="31" s="1"/>
  <c r="D37" i="31"/>
  <c r="E37" i="31"/>
  <c r="F37" i="31"/>
  <c r="G37" i="31"/>
  <c r="H37" i="31"/>
  <c r="I37" i="31"/>
  <c r="CG37" i="31"/>
  <c r="J37" i="31" s="1"/>
  <c r="P38" i="31"/>
  <c r="C38" i="31"/>
  <c r="B38" i="31" s="1"/>
  <c r="D38" i="31"/>
  <c r="E38" i="31"/>
  <c r="F38" i="31"/>
  <c r="G38" i="31"/>
  <c r="H38" i="31"/>
  <c r="I38" i="31"/>
  <c r="CG38" i="31"/>
  <c r="J38" i="31"/>
  <c r="P39" i="31"/>
  <c r="C39" i="31" s="1"/>
  <c r="D39" i="31"/>
  <c r="E39" i="31"/>
  <c r="F39" i="31"/>
  <c r="G39" i="31"/>
  <c r="H39" i="31"/>
  <c r="I39" i="31"/>
  <c r="CG39" i="31"/>
  <c r="J39" i="31" s="1"/>
  <c r="P40" i="31"/>
  <c r="C40" i="31"/>
  <c r="B40" i="31" s="1"/>
  <c r="D40" i="31"/>
  <c r="E40" i="31"/>
  <c r="F40" i="31"/>
  <c r="G40" i="31"/>
  <c r="H40" i="31"/>
  <c r="I40" i="31"/>
  <c r="CG40" i="31"/>
  <c r="J40" i="31"/>
  <c r="P41" i="31"/>
  <c r="C41" i="31" s="1"/>
  <c r="D41" i="31"/>
  <c r="E41" i="31"/>
  <c r="F41" i="31"/>
  <c r="G41" i="31"/>
  <c r="H41" i="31"/>
  <c r="I41" i="31"/>
  <c r="CG41" i="31"/>
  <c r="J41" i="31" s="1"/>
  <c r="P42" i="31"/>
  <c r="C42" i="31"/>
  <c r="B42" i="31" s="1"/>
  <c r="D42" i="31"/>
  <c r="E42" i="31"/>
  <c r="F42" i="31"/>
  <c r="G42" i="31"/>
  <c r="H42" i="31"/>
  <c r="I42" i="31"/>
  <c r="CG42" i="31"/>
  <c r="J42" i="31"/>
  <c r="K5" i="31"/>
  <c r="L5" i="31"/>
  <c r="Q5" i="31" s="1"/>
  <c r="C5" i="31" s="1"/>
  <c r="M5" i="31"/>
  <c r="N5" i="31"/>
  <c r="O5" i="31"/>
  <c r="P5" i="31"/>
  <c r="R5" i="31"/>
  <c r="S5" i="31"/>
  <c r="T5" i="31"/>
  <c r="U5" i="31"/>
  <c r="V5" i="31"/>
  <c r="W5" i="31"/>
  <c r="X5" i="31"/>
  <c r="Y5" i="31"/>
  <c r="Z5" i="31"/>
  <c r="D5" i="31"/>
  <c r="AA5" i="31"/>
  <c r="AB5" i="31"/>
  <c r="AC5" i="31"/>
  <c r="AD5" i="31"/>
  <c r="AE5" i="31"/>
  <c r="AF5" i="31"/>
  <c r="AG5" i="31"/>
  <c r="AH5" i="31"/>
  <c r="AI5" i="31"/>
  <c r="E5" i="31"/>
  <c r="AJ5" i="31"/>
  <c r="AK5" i="31"/>
  <c r="AL5" i="31"/>
  <c r="AM5" i="31"/>
  <c r="AN5" i="31"/>
  <c r="AO5" i="31"/>
  <c r="AP5" i="31"/>
  <c r="F5" i="31"/>
  <c r="AQ5" i="31"/>
  <c r="AR5" i="31"/>
  <c r="AS5" i="31"/>
  <c r="AT5" i="31"/>
  <c r="AU5" i="31"/>
  <c r="AV5" i="31"/>
  <c r="AW5" i="31"/>
  <c r="AX5" i="31"/>
  <c r="AY5" i="31"/>
  <c r="AZ5" i="31"/>
  <c r="BA5" i="31"/>
  <c r="G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H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I5" i="31"/>
  <c r="CB5" i="31"/>
  <c r="CC5" i="31"/>
  <c r="CD5" i="31"/>
  <c r="CE5" i="31"/>
  <c r="CF5" i="31"/>
  <c r="CG5" i="31"/>
  <c r="J5" i="31" s="1"/>
  <c r="CH5" i="31"/>
  <c r="CI5" i="31"/>
  <c r="CJ5" i="31"/>
  <c r="CK5" i="31"/>
  <c r="CL5" i="31"/>
  <c r="CM5" i="31"/>
  <c r="D21" i="31"/>
  <c r="E21" i="31"/>
  <c r="F21" i="31"/>
  <c r="G21" i="31"/>
  <c r="H21" i="31"/>
  <c r="I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G21" i="31"/>
  <c r="CH21" i="31"/>
  <c r="CI21" i="31"/>
  <c r="CJ21" i="31"/>
  <c r="CK21" i="31"/>
  <c r="CL21" i="31"/>
  <c r="CM21" i="31"/>
  <c r="P9" i="32"/>
  <c r="C9" i="32" s="1"/>
  <c r="D9" i="32"/>
  <c r="E9" i="32"/>
  <c r="F9" i="32"/>
  <c r="G9" i="32"/>
  <c r="H9" i="32"/>
  <c r="I9" i="32"/>
  <c r="CG9" i="32"/>
  <c r="J9" i="32" s="1"/>
  <c r="P10" i="32"/>
  <c r="C10" i="32"/>
  <c r="B10" i="32" s="1"/>
  <c r="D10" i="32"/>
  <c r="E10" i="32"/>
  <c r="F10" i="32"/>
  <c r="G10" i="32"/>
  <c r="H10" i="32"/>
  <c r="I10" i="32"/>
  <c r="CG10" i="32"/>
  <c r="J10" i="32"/>
  <c r="P11" i="32"/>
  <c r="C11" i="32" s="1"/>
  <c r="B11" i="32" s="1"/>
  <c r="D11" i="32"/>
  <c r="E11" i="32"/>
  <c r="F11" i="32"/>
  <c r="G11" i="32"/>
  <c r="H11" i="32"/>
  <c r="I11" i="32"/>
  <c r="CG11" i="32"/>
  <c r="J11" i="32" s="1"/>
  <c r="P12" i="32"/>
  <c r="C12" i="32"/>
  <c r="B12" i="32" s="1"/>
  <c r="D12" i="32"/>
  <c r="E12" i="32"/>
  <c r="F12" i="32"/>
  <c r="G12" i="32"/>
  <c r="H12" i="32"/>
  <c r="I12" i="32"/>
  <c r="CG12" i="32"/>
  <c r="J12" i="32"/>
  <c r="P15" i="32"/>
  <c r="C15" i="32" s="1"/>
  <c r="B15" i="32" s="1"/>
  <c r="D15" i="32"/>
  <c r="E15" i="32"/>
  <c r="F15" i="32"/>
  <c r="G15" i="32"/>
  <c r="H15" i="32"/>
  <c r="I15" i="32"/>
  <c r="CG15" i="32"/>
  <c r="J15" i="32" s="1"/>
  <c r="P16" i="32"/>
  <c r="C16" i="32"/>
  <c r="B16" i="32" s="1"/>
  <c r="D16" i="32"/>
  <c r="E16" i="32"/>
  <c r="F16" i="32"/>
  <c r="G16" i="32"/>
  <c r="H16" i="32"/>
  <c r="I16" i="32"/>
  <c r="CG16" i="32"/>
  <c r="J16" i="32"/>
  <c r="P17" i="32"/>
  <c r="C17" i="32" s="1"/>
  <c r="B17" i="32" s="1"/>
  <c r="D17" i="32"/>
  <c r="E17" i="32"/>
  <c r="F17" i="32"/>
  <c r="G17" i="32"/>
  <c r="H17" i="32"/>
  <c r="I17" i="32"/>
  <c r="CG17" i="32"/>
  <c r="J17" i="32" s="1"/>
  <c r="P18" i="32"/>
  <c r="C18" i="32"/>
  <c r="B18" i="32" s="1"/>
  <c r="D18" i="32"/>
  <c r="E18" i="32"/>
  <c r="F18" i="32"/>
  <c r="G18" i="32"/>
  <c r="H18" i="32"/>
  <c r="I18" i="32"/>
  <c r="CG18" i="32"/>
  <c r="J18" i="32"/>
  <c r="P21" i="32"/>
  <c r="C21" i="32" s="1"/>
  <c r="B21" i="32" s="1"/>
  <c r="D21" i="32"/>
  <c r="E21" i="32"/>
  <c r="F21" i="32"/>
  <c r="G21" i="32"/>
  <c r="H21" i="32"/>
  <c r="I21" i="32"/>
  <c r="CG21" i="32"/>
  <c r="J21" i="32" s="1"/>
  <c r="P22" i="32"/>
  <c r="C22" i="32"/>
  <c r="B22" i="32" s="1"/>
  <c r="D22" i="32"/>
  <c r="E22" i="32"/>
  <c r="F22" i="32"/>
  <c r="G22" i="32"/>
  <c r="H22" i="32"/>
  <c r="I22" i="32"/>
  <c r="CG22" i="32"/>
  <c r="J22" i="32"/>
  <c r="P23" i="32"/>
  <c r="C23" i="32" s="1"/>
  <c r="B23" i="32" s="1"/>
  <c r="D23" i="32"/>
  <c r="E23" i="32"/>
  <c r="F23" i="32"/>
  <c r="G23" i="32"/>
  <c r="H23" i="32"/>
  <c r="I23" i="32"/>
  <c r="CG23" i="32"/>
  <c r="J23" i="32" s="1"/>
  <c r="P24" i="32"/>
  <c r="C24" i="32"/>
  <c r="B24" i="32" s="1"/>
  <c r="D24" i="32"/>
  <c r="E24" i="32"/>
  <c r="F24" i="32"/>
  <c r="G24" i="32"/>
  <c r="H24" i="32"/>
  <c r="I24" i="32"/>
  <c r="CG24" i="32"/>
  <c r="J24" i="32"/>
  <c r="P27" i="32"/>
  <c r="C27" i="32" s="1"/>
  <c r="B27" i="32" s="1"/>
  <c r="D27" i="32"/>
  <c r="E27" i="32"/>
  <c r="F27" i="32"/>
  <c r="G27" i="32"/>
  <c r="H27" i="32"/>
  <c r="I27" i="32"/>
  <c r="CG27" i="32"/>
  <c r="J27" i="32" s="1"/>
  <c r="P28" i="32"/>
  <c r="C28" i="32"/>
  <c r="B28" i="32" s="1"/>
  <c r="D28" i="32"/>
  <c r="E28" i="32"/>
  <c r="F28" i="32"/>
  <c r="G28" i="32"/>
  <c r="H28" i="32"/>
  <c r="I28" i="32"/>
  <c r="CG28" i="32"/>
  <c r="J28" i="32"/>
  <c r="P29" i="32"/>
  <c r="C29" i="32" s="1"/>
  <c r="B29" i="32" s="1"/>
  <c r="D29" i="32"/>
  <c r="E29" i="32"/>
  <c r="F29" i="32"/>
  <c r="G29" i="32"/>
  <c r="H29" i="32"/>
  <c r="I29" i="32"/>
  <c r="CG29" i="32"/>
  <c r="J29" i="32" s="1"/>
  <c r="P30" i="32"/>
  <c r="C30" i="32"/>
  <c r="B30" i="32" s="1"/>
  <c r="D30" i="32"/>
  <c r="E30" i="32"/>
  <c r="F30" i="32"/>
  <c r="G30" i="32"/>
  <c r="H30" i="32"/>
  <c r="I30" i="32"/>
  <c r="CG30" i="32"/>
  <c r="J30" i="32"/>
  <c r="P33" i="32"/>
  <c r="C33" i="32" s="1"/>
  <c r="B33" i="32" s="1"/>
  <c r="D33" i="32"/>
  <c r="E33" i="32"/>
  <c r="F33" i="32"/>
  <c r="G33" i="32"/>
  <c r="H33" i="32"/>
  <c r="I33" i="32"/>
  <c r="CG33" i="32"/>
  <c r="J33" i="32" s="1"/>
  <c r="P34" i="32"/>
  <c r="C34" i="32"/>
  <c r="B34" i="32" s="1"/>
  <c r="D34" i="32"/>
  <c r="E34" i="32"/>
  <c r="E5" i="32" s="1"/>
  <c r="F34" i="32"/>
  <c r="G34" i="32"/>
  <c r="G5" i="32" s="1"/>
  <c r="H34" i="32"/>
  <c r="I34" i="32"/>
  <c r="CG34" i="32"/>
  <c r="J34" i="32"/>
  <c r="P35" i="32"/>
  <c r="C35" i="32" s="1"/>
  <c r="B35" i="32" s="1"/>
  <c r="D35" i="32"/>
  <c r="E35" i="32"/>
  <c r="F35" i="32"/>
  <c r="G35" i="32"/>
  <c r="H35" i="32"/>
  <c r="I35" i="32"/>
  <c r="CG35" i="32"/>
  <c r="J35" i="32" s="1"/>
  <c r="P36" i="32"/>
  <c r="C36" i="32"/>
  <c r="B36" i="32" s="1"/>
  <c r="D36" i="32"/>
  <c r="E36" i="32"/>
  <c r="F36" i="32"/>
  <c r="G36" i="32"/>
  <c r="H36" i="32"/>
  <c r="I36" i="32"/>
  <c r="I5" i="32" s="1"/>
  <c r="CG36" i="32"/>
  <c r="J36" i="32"/>
  <c r="P39" i="32"/>
  <c r="C39" i="32" s="1"/>
  <c r="B39" i="32" s="1"/>
  <c r="D39" i="32"/>
  <c r="E39" i="32"/>
  <c r="F39" i="32"/>
  <c r="G39" i="32"/>
  <c r="H39" i="32"/>
  <c r="I39" i="32"/>
  <c r="CG39" i="32"/>
  <c r="J39" i="32" s="1"/>
  <c r="P40" i="32"/>
  <c r="C40" i="32"/>
  <c r="B40" i="32" s="1"/>
  <c r="D40" i="32"/>
  <c r="E40" i="32"/>
  <c r="F40" i="32"/>
  <c r="G40" i="32"/>
  <c r="H40" i="32"/>
  <c r="I40" i="32"/>
  <c r="CG40" i="32"/>
  <c r="J40" i="32"/>
  <c r="P41" i="32"/>
  <c r="C41" i="32" s="1"/>
  <c r="B41" i="32" s="1"/>
  <c r="D41" i="32"/>
  <c r="E41" i="32"/>
  <c r="F41" i="32"/>
  <c r="G41" i="32"/>
  <c r="H41" i="32"/>
  <c r="I41" i="32"/>
  <c r="CG41" i="32"/>
  <c r="J41" i="32" s="1"/>
  <c r="P42" i="32"/>
  <c r="C42" i="32"/>
  <c r="B42" i="32" s="1"/>
  <c r="D42" i="32"/>
  <c r="E42" i="32"/>
  <c r="F42" i="32"/>
  <c r="G42" i="32"/>
  <c r="H42" i="32"/>
  <c r="I42" i="32"/>
  <c r="CG42" i="32"/>
  <c r="J42" i="32"/>
  <c r="P45" i="32"/>
  <c r="C45" i="32" s="1"/>
  <c r="B45" i="32" s="1"/>
  <c r="D45" i="32"/>
  <c r="E45" i="32"/>
  <c r="F45" i="32"/>
  <c r="G45" i="32"/>
  <c r="H45" i="32"/>
  <c r="I45" i="32"/>
  <c r="CG45" i="32"/>
  <c r="J45" i="32" s="1"/>
  <c r="P46" i="32"/>
  <c r="C46" i="32"/>
  <c r="B46" i="32" s="1"/>
  <c r="D46" i="32"/>
  <c r="E46" i="32"/>
  <c r="F46" i="32"/>
  <c r="G46" i="32"/>
  <c r="H46" i="32"/>
  <c r="I46" i="32"/>
  <c r="CG46" i="32"/>
  <c r="J46" i="32"/>
  <c r="P47" i="32"/>
  <c r="C47" i="32" s="1"/>
  <c r="B47" i="32" s="1"/>
  <c r="D47" i="32"/>
  <c r="E47" i="32"/>
  <c r="F47" i="32"/>
  <c r="G47" i="32"/>
  <c r="H47" i="32"/>
  <c r="I47" i="32"/>
  <c r="CG47" i="32"/>
  <c r="J47" i="32" s="1"/>
  <c r="P48" i="32"/>
  <c r="C48" i="32"/>
  <c r="B48" i="32" s="1"/>
  <c r="D48" i="32"/>
  <c r="E48" i="32"/>
  <c r="F48" i="32"/>
  <c r="G48" i="32"/>
  <c r="H48" i="32"/>
  <c r="I48" i="32"/>
  <c r="CG48" i="32"/>
  <c r="J48" i="32"/>
  <c r="D5" i="32"/>
  <c r="F5" i="32"/>
  <c r="H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G5" i="32"/>
  <c r="CH5" i="32"/>
  <c r="CI5" i="32"/>
  <c r="CJ5" i="32"/>
  <c r="CK5" i="32"/>
  <c r="CL5" i="32"/>
  <c r="CM5" i="32"/>
  <c r="J5" i="32" l="1"/>
  <c r="B41" i="31"/>
  <c r="B39" i="31"/>
  <c r="B37" i="31"/>
  <c r="B35" i="31"/>
  <c r="B33" i="31"/>
  <c r="B31" i="31"/>
  <c r="B29" i="31"/>
  <c r="B27" i="31"/>
  <c r="B25" i="31"/>
  <c r="B23" i="31"/>
  <c r="B18" i="31"/>
  <c r="B16" i="31"/>
  <c r="B14" i="31"/>
  <c r="B12" i="31"/>
  <c r="B10" i="31"/>
  <c r="B8" i="31"/>
  <c r="C21" i="31"/>
  <c r="B68" i="30"/>
  <c r="B66" i="30"/>
  <c r="B62" i="30"/>
  <c r="B10" i="30"/>
  <c r="C5" i="30"/>
  <c r="J36" i="29"/>
  <c r="B108" i="28"/>
  <c r="B106" i="28"/>
  <c r="B104" i="28"/>
  <c r="B100" i="28"/>
  <c r="B80" i="28"/>
  <c r="C75" i="28"/>
  <c r="J40" i="28"/>
  <c r="B9" i="32"/>
  <c r="B5" i="32" s="1"/>
  <c r="C5" i="32"/>
  <c r="J21" i="31"/>
  <c r="J5" i="30"/>
  <c r="B5" i="30"/>
  <c r="B65" i="29"/>
  <c r="B63" i="29"/>
  <c r="B61" i="29"/>
  <c r="B57" i="29"/>
  <c r="B55" i="29"/>
  <c r="B51" i="29"/>
  <c r="B49" i="29"/>
  <c r="B47" i="29"/>
  <c r="B43" i="29"/>
  <c r="B41" i="29"/>
  <c r="B36" i="29" s="1"/>
  <c r="C36" i="29"/>
  <c r="B10" i="29"/>
  <c r="J75" i="28"/>
  <c r="B75" i="28"/>
  <c r="B73" i="28"/>
  <c r="B71" i="28"/>
  <c r="B69" i="28"/>
  <c r="B65" i="28"/>
  <c r="B63" i="28"/>
  <c r="B61" i="28"/>
  <c r="B57" i="28"/>
  <c r="B55" i="28"/>
  <c r="B53" i="28"/>
  <c r="B49" i="28"/>
  <c r="B47" i="28"/>
  <c r="B45" i="28"/>
  <c r="B40" i="28" s="1"/>
  <c r="C40" i="28"/>
  <c r="P75" i="28"/>
  <c r="P40" i="28"/>
  <c r="B5" i="28"/>
  <c r="B6" i="11"/>
  <c r="B36" i="28"/>
  <c r="G6" i="12"/>
  <c r="B6" i="12"/>
  <c r="T9" i="16"/>
  <c r="T5" i="16" s="1"/>
  <c r="B9" i="13"/>
  <c r="E10" i="2"/>
  <c r="Q10" i="2" s="1"/>
  <c r="B5" i="31" l="1"/>
  <c r="B21" i="31"/>
</calcChain>
</file>

<file path=xl/sharedStrings.xml><?xml version="1.0" encoding="utf-8"?>
<sst xmlns="http://schemas.openxmlformats.org/spreadsheetml/2006/main" count="2461" uniqueCount="585">
  <si>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</si>
  <si>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</si>
  <si>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</si>
  <si>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</si>
  <si>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</si>
  <si>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</si>
  <si>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</si>
  <si>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</si>
  <si>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</si>
  <si>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</si>
  <si>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</si>
  <si>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</si>
  <si>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</si>
  <si>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</si>
  <si>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</si>
  <si>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</si>
  <si>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</si>
  <si>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</si>
  <si>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</si>
  <si>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</si>
  <si>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</si>
  <si>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</si>
  <si>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</si>
  <si>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</si>
  <si>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</si>
  <si>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</si>
  <si>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</si>
  <si>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</si>
  <si>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</si>
  <si>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</si>
  <si>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</si>
  <si>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</si>
  <si>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</si>
  <si>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</si>
  <si>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</si>
  <si>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</si>
  <si>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</si>
  <si>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</si>
  <si>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</si>
  <si>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</si>
  <si>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</si>
  <si>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</si>
  <si>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</si>
  <si>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</si>
  <si>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</si>
  <si>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</si>
  <si>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</si>
  <si>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</si>
  <si>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</si>
  <si>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</si>
  <si>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</si>
  <si>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</si>
  <si>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</si>
  <si>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</si>
  <si>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</si>
  <si>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</si>
  <si>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</si>
  <si>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</si>
  <si>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</si>
  <si>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</si>
  <si>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</si>
  <si>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</si>
  <si>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</si>
  <si>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</si>
  <si>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</si>
  <si>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</si>
  <si>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</si>
  <si>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</si>
  <si>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</si>
  <si>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</si>
  <si>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</si>
  <si>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</si>
  <si>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</si>
  <si>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</si>
  <si>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</si>
  <si>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</si>
  <si>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</si>
  <si>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</si>
  <si>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</si>
  <si>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</si>
  <si>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</si>
  <si>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</si>
  <si>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</si>
  <si>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</si>
  <si>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</si>
  <si>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</si>
  <si>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</si>
  <si>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</si>
  <si>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</si>
  <si>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</si>
  <si>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</si>
  <si>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</si>
  <si>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</si>
  <si>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</si>
  <si>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</si>
  <si>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</si>
  <si>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</si>
  <si>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</si>
  <si>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</si>
  <si>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</si>
  <si>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</si>
  <si>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</si>
  <si>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</si>
  <si>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</si>
  <si>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</si>
  <si>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</si>
  <si>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</si>
  <si>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</si>
  <si>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</si>
  <si>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</si>
  <si>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</si>
  <si>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</si>
  <si>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</si>
  <si>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</si>
  <si>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</si>
  <si>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</si>
  <si>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</si>
  <si>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</si>
  <si>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</si>
  <si>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</si>
  <si>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</si>
  <si>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</si>
  <si>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</si>
  <si>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</si>
  <si>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</si>
  <si>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</si>
  <si>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</si>
  <si>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</si>
  <si>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</si>
  <si>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</si>
  <si>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</si>
  <si>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</si>
  <si>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</si>
  <si>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</si>
  <si>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</si>
  <si>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</si>
  <si>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</si>
  <si>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</si>
  <si>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</si>
  <si>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</si>
  <si>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</si>
  <si>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</si>
  <si>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</si>
  <si>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</si>
  <si>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</si>
  <si>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</si>
  <si>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</si>
  <si>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</si>
  <si>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</si>
  <si>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</si>
  <si>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</si>
  <si>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</si>
  <si>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</si>
  <si>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</si>
  <si>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</si>
  <si>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</si>
  <si>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</si>
  <si>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</si>
  <si>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</si>
  <si>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</si>
  <si>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</si>
  <si>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</si>
  <si>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</si>
  <si>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</si>
  <si>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</si>
  <si>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</si>
  <si>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</si>
  <si>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</si>
  <si>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</si>
  <si>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</si>
  <si>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</si>
  <si>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</si>
  <si>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</si>
  <si>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</si>
  <si>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</si>
  <si>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</si>
  <si>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</si>
  <si>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</si>
  <si>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</si>
  <si>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</si>
  <si>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</si>
  <si>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</si>
  <si>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</si>
  <si>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</si>
  <si>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</si>
  <si>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</si>
  <si>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</si>
  <si>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</si>
  <si>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</si>
  <si>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</si>
  <si>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</si>
  <si>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</si>
  <si>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</si>
  <si>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</si>
  <si>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</si>
  <si>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</si>
  <si>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</si>
  <si>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</si>
  <si>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</si>
  <si>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</si>
  <si>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</si>
  <si>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</si>
  <si>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</si>
  <si>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</si>
  <si>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</si>
  <si>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</si>
  <si>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</si>
  <si>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</si>
  <si>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</si>
  <si>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</si>
  <si>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</si>
  <si>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</si>
  <si>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</si>
  <si>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</si>
  <si>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</si>
  <si>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</si>
  <si>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</si>
  <si>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</si>
  <si>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</si>
  <si>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</si>
  <si>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</si>
  <si>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</si>
  <si>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</si>
  <si>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</si>
  <si>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</si>
  <si>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</si>
  <si>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</si>
  <si>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</si>
  <si>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</si>
  <si>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</si>
  <si>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</si>
  <si>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</si>
  <si>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</si>
  <si>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</si>
  <si>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</si>
  <si>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</si>
  <si>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</si>
  <si>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</si>
  <si>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</si>
  <si>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</si>
  <si>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</si>
  <si>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</si>
  <si>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</si>
  <si>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</si>
  <si>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</si>
  <si>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</si>
  <si>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</si>
  <si>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</si>
  <si>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</si>
  <si>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</si>
  <si>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</si>
  <si>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</si>
  <si>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</si>
  <si>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</si>
  <si>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</si>
  <si>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</si>
  <si>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</si>
  <si>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</si>
  <si>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</si>
  <si>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</si>
  <si>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</si>
  <si>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</si>
  <si>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</si>
  <si>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</si>
  <si>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</si>
  <si>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</si>
  <si>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</si>
  <si>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</si>
  <si>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</si>
  <si>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</si>
  <si>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</si>
  <si>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</si>
  <si>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</si>
  <si>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</si>
  <si>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</si>
  <si>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</si>
  <si>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</si>
  <si>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</si>
  <si>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</si>
  <si>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</si>
  <si>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</si>
  <si>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</si>
  <si>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</si>
  <si>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</si>
  <si>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</si>
  <si>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</si>
  <si>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</si>
  <si>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</si>
  <si>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</si>
  <si>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</si>
  <si>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</si>
  <si>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</si>
  <si>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</si>
  <si>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</si>
  <si>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</si>
  <si>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</si>
  <si>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</si>
  <si>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</si>
  <si>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</si>
  <si>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</si>
  <si>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</si>
  <si>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</si>
  <si>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</si>
  <si>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</si>
  <si>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</si>
  <si>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</si>
  <si>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</si>
  <si>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</si>
  <si>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</si>
  <si>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</si>
  <si>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</si>
  <si>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</si>
  <si>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</si>
  <si>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</si>
  <si>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</si>
  <si>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</si>
  <si>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</si>
  <si>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</si>
  <si>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</si>
  <si>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</si>
  <si>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</si>
  <si>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</si>
  <si>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</si>
  <si>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</si>
  <si>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</si>
  <si>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</si>
  <si>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</si>
  <si>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</si>
  <si>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</si>
  <si>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</si>
  <si>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</si>
  <si>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</si>
  <si>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</si>
  <si>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</si>
  <si>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</si>
  <si>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</si>
  <si>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</si>
  <si>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</si>
  <si>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</si>
  <si>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</si>
  <si>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</si>
  <si>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</si>
  <si>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</si>
  <si>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</si>
  <si>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</si>
  <si>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</si>
  <si>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</si>
  <si>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</si>
  <si>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</si>
  <si>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</si>
  <si>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</si>
  <si>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</si>
  <si>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</si>
  <si>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</si>
  <si>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</si>
  <si>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</si>
  <si>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</si>
  <si>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</si>
  <si>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</si>
  <si>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</si>
  <si>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.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</si>
  <si>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</si>
  <si>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</si>
  <si>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</si>
  <si>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</si>
  <si>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</si>
  <si>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</si>
  <si>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</si>
  <si>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</si>
  <si>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</si>
  <si>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</si>
  <si>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</si>
  <si>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</si>
  <si>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</si>
  <si>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</si>
  <si>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</si>
  <si>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</si>
  <si>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</si>
  <si>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</si>
  <si>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</si>
  <si>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</si>
  <si>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</si>
  <si>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</si>
  <si>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</si>
  <si>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</si>
  <si>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</si>
  <si>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</si>
  <si>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</si>
  <si>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</si>
  <si>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</si>
  <si>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</si>
  <si>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</si>
  <si>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</si>
  <si>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</si>
  <si>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</si>
  <si>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</si>
  <si>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</si>
  <si>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</si>
  <si>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</si>
  <si>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</si>
  <si>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</si>
  <si>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</si>
  <si>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</si>
  <si>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</si>
  <si>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</si>
  <si>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</si>
  <si>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</si>
  <si>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</si>
  <si>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</si>
  <si>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</si>
  <si>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</si>
  <si>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</si>
  <si>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</si>
  <si>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</si>
  <si>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</si>
  <si>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</si>
  <si>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</si>
  <si>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</si>
  <si>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</si>
  <si>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</si>
  <si>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</si>
  <si>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</si>
  <si>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</si>
  <si>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</si>
  <si>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</si>
  <si>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</si>
  <si>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</si>
  <si>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</si>
  <si>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</si>
  <si>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</si>
  <si>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</si>
  <si>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</si>
  <si>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</si>
  <si>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</si>
  <si>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</si>
  <si>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</si>
  <si>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</si>
  <si>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</si>
  <si>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</si>
  <si>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</si>
  <si>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</si>
  <si>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</si>
  <si>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</si>
  <si>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</si>
  <si>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</si>
  <si>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</si>
  <si>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</si>
  <si>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</si>
  <si>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</si>
  <si>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</si>
  <si>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</si>
  <si>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</si>
  <si>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</si>
  <si>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</si>
  <si>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</si>
  <si>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</si>
  <si>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</si>
  <si>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</si>
  <si>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</si>
  <si>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</si>
  <si>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</si>
  <si>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</si>
  <si>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</si>
  <si>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</si>
  <si>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</si>
  <si>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</si>
  <si>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</si>
  <si>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</si>
  <si>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</si>
  <si>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</si>
  <si>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</si>
  <si>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</si>
  <si>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</si>
  <si>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</si>
  <si>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</si>
  <si>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</si>
  <si>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</si>
  <si>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</si>
  <si>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</si>
  <si>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</si>
  <si>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</si>
  <si>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</si>
  <si>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</si>
  <si>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</si>
  <si>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</si>
  <si>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</si>
  <si>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</si>
  <si>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</si>
  <si>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</si>
  <si>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</si>
  <si>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</si>
  <si>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</si>
  <si>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</si>
  <si>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</si>
  <si>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</si>
  <si>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</si>
  <si>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</si>
  <si>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</si>
  <si>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</si>
  <si>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</si>
  <si>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</si>
  <si>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</si>
  <si>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</si>
  <si>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</si>
  <si>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</si>
  <si>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</si>
  <si>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</si>
  <si>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</si>
  <si>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</si>
  <si>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</si>
  <si>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</si>
  <si>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</si>
  <si>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</si>
  <si>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</si>
  <si>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</si>
  <si>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</si>
  <si>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</si>
  <si>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</si>
  <si>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</si>
  <si>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</si>
  <si>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</si>
  <si>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</si>
  <si>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</si>
  <si>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</si>
  <si>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</si>
  <si>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</si>
  <si>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</si>
  <si>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</si>
  <si>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</si>
  <si>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</si>
  <si>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</si>
  <si>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</si>
  <si>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</si>
  <si>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</si>
  <si>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</si>
  <si>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</si>
  <si>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</si>
  <si>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</si>
  <si>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</si>
  <si>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</si>
  <si>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</si>
  <si>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</si>
  <si>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</si>
  <si>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</si>
  <si>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</si>
  <si>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</si>
  <si>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</si>
  <si>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</si>
  <si>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</si>
  <si>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</si>
  <si>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</si>
  <si>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</si>
  <si>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</si>
  <si>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</si>
  <si>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</si>
  <si>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</si>
  <si>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</si>
  <si>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</si>
  <si>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</si>
  <si>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</si>
  <si>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</si>
  <si>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</si>
  <si>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</si>
  <si>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</si>
  <si>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</si>
  <si>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</si>
  <si>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</si>
  <si>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</si>
  <si>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</si>
  <si>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</si>
  <si>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</si>
  <si>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</si>
  <si>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</si>
  <si>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</si>
  <si>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</si>
  <si>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</si>
  <si>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Tab. D9 Narodení v manželstve podľa vitality, poradia a doby uplynulej od uzavretia manželstva</t>
  </si>
  <si>
    <t>Tab. D15 Narodení podľa mesiaca narodenia, pohlavia, vitality, legitimity, dňa v mesiaci a v týždni</t>
  </si>
  <si>
    <t>Pohlavie, dĺžka dieťaťa 
v cm, legitimita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</si>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</sst>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enie2001x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59"/>
  <sheetViews>
    <sheetView showGridLines="0" workbookViewId="0">
      <selection activeCell="A19" sqref="A19"/>
    </sheetView>
  </sheetViews>
  <sheetFormatPr defaultRowHeight="11.25" x14ac:dyDescent="0.2"/>
  <cols>
    <col min="1" max="1" width="19.85546875" style="59" bestFit="1" customWidth="1"/>
    <col min="2" max="2" width="5.7109375" style="59" bestFit="1" customWidth="1"/>
    <col min="3" max="3" width="6.5703125" style="59" bestFit="1" customWidth="1"/>
    <col min="4" max="4" width="7.5703125" style="59" bestFit="1" customWidth="1"/>
    <col min="5" max="5" width="5.7109375" style="59" bestFit="1" customWidth="1"/>
    <col min="6" max="6" width="6.5703125" style="59" bestFit="1" customWidth="1"/>
    <col min="7" max="7" width="7.5703125" style="59" bestFit="1" customWidth="1"/>
    <col min="8" max="8" width="5.42578125" style="60" bestFit="1" customWidth="1"/>
    <col min="9" max="9" width="6.5703125" style="60" bestFit="1" customWidth="1"/>
    <col min="10" max="10" width="7.5703125" style="60" bestFit="1" customWidth="1"/>
    <col min="11" max="11" width="6.85546875" style="60" bestFit="1" customWidth="1"/>
    <col min="12" max="12" width="9.42578125" style="60" bestFit="1" customWidth="1"/>
    <col min="13" max="13" width="9.28515625" style="60" customWidth="1"/>
    <col min="14" max="14" width="8.28515625" style="60" bestFit="1" customWidth="1"/>
    <col min="15" max="18" width="8.28515625" style="60" customWidth="1"/>
    <col min="19" max="19" width="6.7109375" style="60" bestFit="1" customWidth="1"/>
    <col min="20" max="20" width="6.7109375" style="60" customWidth="1"/>
    <col min="21" max="21" width="9.28515625" style="60" bestFit="1" customWidth="1"/>
    <col min="22" max="22" width="8.28515625" style="60" bestFit="1" customWidth="1"/>
    <col min="23" max="16384" width="9.140625" style="60"/>
  </cols>
  <sheetData>
    <row r="1" spans="1:22" ht="15.75" x14ac:dyDescent="0.25">
      <c r="A1" s="58" t="s">
        <v>547</v>
      </c>
    </row>
    <row r="3" spans="1:22" x14ac:dyDescent="0.2">
      <c r="A3" s="78" t="s">
        <v>0</v>
      </c>
      <c r="B3" s="79" t="s">
        <v>1</v>
      </c>
      <c r="C3" s="79"/>
      <c r="D3" s="79"/>
      <c r="E3" s="79" t="s">
        <v>2</v>
      </c>
      <c r="F3" s="79"/>
      <c r="G3" s="79"/>
      <c r="H3" s="79" t="s">
        <v>3</v>
      </c>
      <c r="I3" s="79"/>
      <c r="J3" s="79"/>
      <c r="K3" s="79" t="s">
        <v>1</v>
      </c>
      <c r="L3" s="79"/>
      <c r="M3" s="79"/>
      <c r="N3" s="79"/>
      <c r="O3" s="79" t="s">
        <v>4</v>
      </c>
      <c r="P3" s="79"/>
      <c r="Q3" s="79"/>
      <c r="R3" s="79"/>
      <c r="S3" s="79" t="s">
        <v>3</v>
      </c>
      <c r="T3" s="79"/>
      <c r="U3" s="79"/>
      <c r="V3" s="79"/>
    </row>
    <row r="4" spans="1:22" x14ac:dyDescent="0.2">
      <c r="A4" s="78"/>
      <c r="B4" s="80" t="s">
        <v>5</v>
      </c>
      <c r="C4" s="80" t="s">
        <v>6</v>
      </c>
      <c r="D4" s="80" t="s">
        <v>7</v>
      </c>
      <c r="E4" s="80" t="s">
        <v>5</v>
      </c>
      <c r="F4" s="80" t="s">
        <v>6</v>
      </c>
      <c r="G4" s="80" t="s">
        <v>7</v>
      </c>
      <c r="H4" s="80" t="s">
        <v>5</v>
      </c>
      <c r="I4" s="80" t="s">
        <v>6</v>
      </c>
      <c r="J4" s="80" t="s">
        <v>7</v>
      </c>
      <c r="K4" s="80" t="s">
        <v>8</v>
      </c>
      <c r="L4" s="79" t="s">
        <v>9</v>
      </c>
      <c r="M4" s="79"/>
      <c r="N4" s="80" t="s">
        <v>10</v>
      </c>
      <c r="O4" s="80" t="s">
        <v>8</v>
      </c>
      <c r="P4" s="79" t="s">
        <v>9</v>
      </c>
      <c r="Q4" s="79"/>
      <c r="R4" s="80" t="s">
        <v>10</v>
      </c>
      <c r="S4" s="80" t="s">
        <v>8</v>
      </c>
      <c r="T4" s="79" t="s">
        <v>9</v>
      </c>
      <c r="U4" s="79"/>
      <c r="V4" s="80" t="s">
        <v>10</v>
      </c>
    </row>
    <row r="5" spans="1:22" x14ac:dyDescent="0.2">
      <c r="A5" s="78"/>
      <c r="B5" s="80"/>
      <c r="C5" s="80"/>
      <c r="D5" s="80"/>
      <c r="E5" s="80"/>
      <c r="F5" s="80"/>
      <c r="G5" s="80"/>
      <c r="H5" s="80"/>
      <c r="I5" s="80"/>
      <c r="J5" s="80"/>
      <c r="K5" s="80"/>
      <c r="L5" s="25" t="s">
        <v>11</v>
      </c>
      <c r="M5" s="25" t="s">
        <v>12</v>
      </c>
      <c r="N5" s="80"/>
      <c r="O5" s="80"/>
      <c r="P5" s="25" t="s">
        <v>11</v>
      </c>
      <c r="Q5" s="25" t="s">
        <v>12</v>
      </c>
      <c r="R5" s="80"/>
      <c r="S5" s="80"/>
      <c r="T5" s="25" t="s">
        <v>11</v>
      </c>
      <c r="U5" s="25" t="s">
        <v>12</v>
      </c>
      <c r="V5" s="80"/>
    </row>
    <row r="6" spans="1:22" s="63" customFormat="1" x14ac:dyDescent="0.2">
      <c r="A6" s="26" t="s">
        <v>13</v>
      </c>
      <c r="B6" s="27">
        <f>C6+D6</f>
        <v>51343</v>
      </c>
      <c r="C6" s="28">
        <v>26550</v>
      </c>
      <c r="D6" s="28">
        <v>24793</v>
      </c>
      <c r="E6" s="27">
        <f>F6+G6</f>
        <v>51136</v>
      </c>
      <c r="F6" s="28">
        <v>26439</v>
      </c>
      <c r="G6" s="28">
        <v>24697</v>
      </c>
      <c r="H6" s="27">
        <f>I6+J6</f>
        <v>207</v>
      </c>
      <c r="I6" s="27">
        <v>111</v>
      </c>
      <c r="J6" s="27">
        <v>96</v>
      </c>
      <c r="K6" s="27">
        <v>41180</v>
      </c>
      <c r="L6" s="27">
        <v>10163</v>
      </c>
      <c r="M6" s="61">
        <f>IF(B6=0,".",L6/B6*100)</f>
        <v>19.794324445396647</v>
      </c>
      <c r="N6" s="62">
        <v>3664</v>
      </c>
      <c r="O6" s="62">
        <v>41031</v>
      </c>
      <c r="P6" s="62">
        <v>10105</v>
      </c>
      <c r="Q6" s="61">
        <f>IF(E6=0,".",P6/E6*100)</f>
        <v>19.761029411764707</v>
      </c>
      <c r="R6" s="62">
        <v>3566</v>
      </c>
      <c r="S6" s="62">
        <v>149</v>
      </c>
      <c r="T6" s="62">
        <v>58</v>
      </c>
      <c r="U6" s="61">
        <f>IF(H6=0,".",T6/H6*100)</f>
        <v>28.019323671497588</v>
      </c>
      <c r="V6" s="62">
        <v>98</v>
      </c>
    </row>
    <row r="7" spans="1:22" s="63" customFormat="1" x14ac:dyDescent="0.2">
      <c r="A7" s="26"/>
      <c r="B7" s="28"/>
      <c r="C7" s="28"/>
      <c r="D7" s="28"/>
      <c r="E7" s="28"/>
      <c r="F7" s="28"/>
      <c r="G7" s="28"/>
      <c r="H7" s="27"/>
      <c r="I7" s="27"/>
      <c r="J7" s="27"/>
      <c r="K7" s="27"/>
      <c r="L7" s="27"/>
      <c r="M7" s="64"/>
      <c r="N7" s="62"/>
      <c r="O7" s="62"/>
      <c r="P7" s="62"/>
      <c r="Q7" s="64"/>
      <c r="R7" s="62"/>
      <c r="S7" s="62"/>
      <c r="T7" s="62"/>
      <c r="U7" s="64"/>
      <c r="V7" s="62"/>
    </row>
    <row r="8" spans="1:22" s="63" customFormat="1" x14ac:dyDescent="0.2">
      <c r="A8" s="65" t="s">
        <v>14</v>
      </c>
      <c r="B8" s="66"/>
      <c r="C8" s="66"/>
      <c r="D8" s="66"/>
      <c r="E8" s="66"/>
      <c r="F8" s="66"/>
      <c r="G8" s="66"/>
      <c r="H8" s="27"/>
      <c r="I8" s="27"/>
      <c r="J8" s="27"/>
      <c r="K8" s="27"/>
      <c r="L8" s="27"/>
      <c r="M8" s="64"/>
      <c r="N8" s="62"/>
      <c r="O8" s="62"/>
      <c r="P8" s="62"/>
      <c r="Q8" s="64"/>
      <c r="R8" s="62"/>
      <c r="S8" s="62"/>
      <c r="T8" s="62"/>
      <c r="U8" s="64"/>
      <c r="V8" s="62"/>
    </row>
    <row r="9" spans="1:22" s="63" customFormat="1" x14ac:dyDescent="0.2">
      <c r="A9" s="65" t="s">
        <v>15</v>
      </c>
      <c r="B9" s="66">
        <f>SUM(B122:B259)</f>
        <v>26206</v>
      </c>
      <c r="C9" s="66">
        <f t="shared" ref="C9:L9" si="0">SUM(C122:C259)</f>
        <v>13595</v>
      </c>
      <c r="D9" s="66">
        <f t="shared" si="0"/>
        <v>12611</v>
      </c>
      <c r="E9" s="66">
        <f t="shared" si="0"/>
        <v>26106</v>
      </c>
      <c r="F9" s="66">
        <f t="shared" si="0"/>
        <v>13543</v>
      </c>
      <c r="G9" s="66">
        <f t="shared" si="0"/>
        <v>12563</v>
      </c>
      <c r="H9" s="66">
        <f t="shared" si="0"/>
        <v>100</v>
      </c>
      <c r="I9" s="66">
        <f t="shared" si="0"/>
        <v>52</v>
      </c>
      <c r="J9" s="66">
        <f t="shared" si="0"/>
        <v>48</v>
      </c>
      <c r="K9" s="66">
        <f t="shared" si="0"/>
        <v>20836</v>
      </c>
      <c r="L9" s="66">
        <f t="shared" si="0"/>
        <v>5370</v>
      </c>
      <c r="M9" s="61">
        <f>IF(B9=0,".",L9/B9*100)</f>
        <v>20.491490498359155</v>
      </c>
      <c r="N9" s="66">
        <f>SUM(N122:N259)</f>
        <v>1825</v>
      </c>
      <c r="O9" s="66">
        <f>SUM(O122:O259)</f>
        <v>20766</v>
      </c>
      <c r="P9" s="66">
        <f>SUM(P122:P259)</f>
        <v>5340</v>
      </c>
      <c r="Q9" s="61">
        <f>IF(E9=0,".",P9/E9*100)</f>
        <v>20.455067800505631</v>
      </c>
      <c r="R9" s="66">
        <f>SUM(R122:R259)</f>
        <v>1778</v>
      </c>
      <c r="S9" s="66">
        <f>SUM(S122:S259)</f>
        <v>70</v>
      </c>
      <c r="T9" s="66">
        <f>SUM(T122:T259)</f>
        <v>30</v>
      </c>
      <c r="U9" s="61">
        <f>IF(H9=0,".",T9/H9*100)</f>
        <v>30</v>
      </c>
      <c r="V9" s="66">
        <f>SUM(V122:V259)</f>
        <v>47</v>
      </c>
    </row>
    <row r="10" spans="1:22" s="63" customFormat="1" ht="12.6" customHeight="1" x14ac:dyDescent="0.2">
      <c r="A10" s="65" t="s">
        <v>16</v>
      </c>
      <c r="B10" s="66">
        <f>B6-B9</f>
        <v>25137</v>
      </c>
      <c r="C10" s="66">
        <f t="shared" ref="C10:L10" si="1">C6-C9</f>
        <v>12955</v>
      </c>
      <c r="D10" s="66">
        <f t="shared" si="1"/>
        <v>12182</v>
      </c>
      <c r="E10" s="66">
        <f t="shared" si="1"/>
        <v>25030</v>
      </c>
      <c r="F10" s="66">
        <f t="shared" si="1"/>
        <v>12896</v>
      </c>
      <c r="G10" s="66">
        <f t="shared" si="1"/>
        <v>12134</v>
      </c>
      <c r="H10" s="66">
        <f t="shared" si="1"/>
        <v>107</v>
      </c>
      <c r="I10" s="66">
        <f t="shared" si="1"/>
        <v>59</v>
      </c>
      <c r="J10" s="66">
        <f t="shared" si="1"/>
        <v>48</v>
      </c>
      <c r="K10" s="66">
        <f t="shared" si="1"/>
        <v>20344</v>
      </c>
      <c r="L10" s="66">
        <f t="shared" si="1"/>
        <v>4793</v>
      </c>
      <c r="M10" s="61">
        <f>IF(B10=0,".",L10/B10*100)</f>
        <v>19.067510044953654</v>
      </c>
      <c r="N10" s="66">
        <f>N6-N9</f>
        <v>1839</v>
      </c>
      <c r="O10" s="66">
        <f>O6-O9</f>
        <v>20265</v>
      </c>
      <c r="P10" s="66">
        <f>P6-P9</f>
        <v>4765</v>
      </c>
      <c r="Q10" s="61">
        <f>IF(E10=0,".",P10/E10*100)</f>
        <v>19.037155413503797</v>
      </c>
      <c r="R10" s="66">
        <f>R6-R9</f>
        <v>1788</v>
      </c>
      <c r="S10" s="66">
        <f>S6-S9</f>
        <v>79</v>
      </c>
      <c r="T10" s="66">
        <f>T6-T9</f>
        <v>28</v>
      </c>
      <c r="U10" s="61">
        <f>IF(H10=0,".",T10/H10*100)</f>
        <v>26.168224299065418</v>
      </c>
      <c r="V10" s="66">
        <f>V6-V9</f>
        <v>51</v>
      </c>
    </row>
    <row r="11" spans="1:22" s="63" customFormat="1" x14ac:dyDescent="0.2">
      <c r="A11" s="65"/>
      <c r="B11" s="66"/>
      <c r="C11" s="66"/>
      <c r="D11" s="66"/>
      <c r="E11" s="66"/>
      <c r="F11" s="66"/>
      <c r="G11" s="66"/>
      <c r="H11" s="27"/>
      <c r="I11" s="27"/>
      <c r="J11" s="27"/>
      <c r="K11" s="27"/>
      <c r="L11" s="27"/>
      <c r="M11" s="64"/>
      <c r="N11" s="62"/>
      <c r="O11" s="62"/>
      <c r="P11" s="62"/>
      <c r="Q11" s="64"/>
      <c r="R11" s="62"/>
      <c r="S11" s="62"/>
      <c r="T11" s="62"/>
      <c r="U11" s="64"/>
      <c r="V11" s="62"/>
    </row>
    <row r="12" spans="1:22" s="63" customFormat="1" x14ac:dyDescent="0.2">
      <c r="A12" s="65" t="s">
        <v>17</v>
      </c>
      <c r="B12" s="66"/>
      <c r="C12" s="66"/>
      <c r="D12" s="66"/>
      <c r="E12" s="66"/>
      <c r="F12" s="66"/>
      <c r="G12" s="66"/>
      <c r="H12" s="27"/>
      <c r="I12" s="27"/>
      <c r="J12" s="27"/>
      <c r="K12" s="27"/>
      <c r="L12" s="27"/>
      <c r="M12" s="64"/>
      <c r="N12" s="62"/>
      <c r="O12" s="62"/>
      <c r="P12" s="62"/>
      <c r="Q12" s="64"/>
      <c r="R12" s="62"/>
      <c r="S12" s="62"/>
      <c r="T12" s="62"/>
      <c r="U12" s="64"/>
      <c r="V12" s="62"/>
    </row>
    <row r="13" spans="1:22" s="63" customFormat="1" x14ac:dyDescent="0.2">
      <c r="A13" s="65">
        <v>-199</v>
      </c>
      <c r="B13" s="27">
        <f t="shared" ref="B13:B22" si="2">C13+D13</f>
        <v>450</v>
      </c>
      <c r="C13" s="27">
        <v>242</v>
      </c>
      <c r="D13" s="27">
        <v>208</v>
      </c>
      <c r="E13" s="27">
        <f t="shared" ref="E13:E22" si="3">F13+G13</f>
        <v>446</v>
      </c>
      <c r="F13" s="27">
        <v>240</v>
      </c>
      <c r="G13" s="27">
        <v>206</v>
      </c>
      <c r="H13" s="27">
        <f t="shared" ref="H13:H76" si="4">I13+J13</f>
        <v>4</v>
      </c>
      <c r="I13" s="27">
        <v>2</v>
      </c>
      <c r="J13" s="27">
        <v>2</v>
      </c>
      <c r="K13" s="27">
        <v>362</v>
      </c>
      <c r="L13" s="27">
        <v>88</v>
      </c>
      <c r="M13" s="61">
        <f t="shared" ref="M13:M22" si="5">IF(B13=0,".",L13/B13*100)</f>
        <v>19.555555555555557</v>
      </c>
      <c r="N13" s="27">
        <v>38</v>
      </c>
      <c r="O13" s="27">
        <v>358</v>
      </c>
      <c r="P13" s="27">
        <v>88</v>
      </c>
      <c r="Q13" s="61">
        <f t="shared" ref="Q13:Q22" si="6">IF(E13=0,".",P13/E13*100)</f>
        <v>19.730941704035875</v>
      </c>
      <c r="R13" s="27">
        <v>36</v>
      </c>
      <c r="S13" s="27">
        <v>4</v>
      </c>
      <c r="T13" s="27">
        <v>0</v>
      </c>
      <c r="U13" s="61">
        <f t="shared" ref="U13:U22" si="7">IF(H13=0,".",T13/H13*100)</f>
        <v>0</v>
      </c>
      <c r="V13" s="67">
        <v>2</v>
      </c>
    </row>
    <row r="14" spans="1:22" s="63" customFormat="1" x14ac:dyDescent="0.2">
      <c r="A14" s="65" t="s">
        <v>18</v>
      </c>
      <c r="B14" s="27">
        <f t="shared" si="2"/>
        <v>2747</v>
      </c>
      <c r="C14" s="27">
        <v>1412</v>
      </c>
      <c r="D14" s="27">
        <v>1335</v>
      </c>
      <c r="E14" s="27">
        <f t="shared" si="3"/>
        <v>2735</v>
      </c>
      <c r="F14" s="27">
        <v>1405</v>
      </c>
      <c r="G14" s="27">
        <v>1330</v>
      </c>
      <c r="H14" s="27">
        <f t="shared" si="4"/>
        <v>12</v>
      </c>
      <c r="I14" s="27">
        <v>7</v>
      </c>
      <c r="J14" s="27">
        <v>5</v>
      </c>
      <c r="K14" s="27">
        <v>2235</v>
      </c>
      <c r="L14" s="27">
        <v>512</v>
      </c>
      <c r="M14" s="61">
        <f t="shared" si="5"/>
        <v>18.638514743356389</v>
      </c>
      <c r="N14" s="27">
        <v>226</v>
      </c>
      <c r="O14" s="27">
        <v>2227</v>
      </c>
      <c r="P14" s="27">
        <v>508</v>
      </c>
      <c r="Q14" s="61">
        <f t="shared" si="6"/>
        <v>18.574040219378425</v>
      </c>
      <c r="R14" s="27">
        <v>221</v>
      </c>
      <c r="S14" s="27">
        <v>8</v>
      </c>
      <c r="T14" s="27">
        <v>4</v>
      </c>
      <c r="U14" s="61">
        <f t="shared" si="7"/>
        <v>33.333333333333329</v>
      </c>
      <c r="V14" s="67">
        <v>5</v>
      </c>
    </row>
    <row r="15" spans="1:22" s="63" customFormat="1" x14ac:dyDescent="0.2">
      <c r="A15" s="65" t="s">
        <v>19</v>
      </c>
      <c r="B15" s="27">
        <f t="shared" si="2"/>
        <v>5975</v>
      </c>
      <c r="C15" s="27">
        <v>3077</v>
      </c>
      <c r="D15" s="27">
        <v>2898</v>
      </c>
      <c r="E15" s="27">
        <f t="shared" si="3"/>
        <v>5949</v>
      </c>
      <c r="F15" s="27">
        <v>3066</v>
      </c>
      <c r="G15" s="27">
        <v>2883</v>
      </c>
      <c r="H15" s="27">
        <f t="shared" si="4"/>
        <v>26</v>
      </c>
      <c r="I15" s="27">
        <v>11</v>
      </c>
      <c r="J15" s="27">
        <v>15</v>
      </c>
      <c r="K15" s="27">
        <v>4808</v>
      </c>
      <c r="L15" s="27">
        <v>1167</v>
      </c>
      <c r="M15" s="61">
        <f t="shared" si="5"/>
        <v>19.531380753138077</v>
      </c>
      <c r="N15" s="27">
        <v>425</v>
      </c>
      <c r="O15" s="27">
        <v>4792</v>
      </c>
      <c r="P15" s="27">
        <v>1157</v>
      </c>
      <c r="Q15" s="61">
        <f t="shared" si="6"/>
        <v>19.448646831400236</v>
      </c>
      <c r="R15" s="27">
        <v>411</v>
      </c>
      <c r="S15" s="27">
        <v>16</v>
      </c>
      <c r="T15" s="27">
        <v>10</v>
      </c>
      <c r="U15" s="61">
        <f t="shared" si="7"/>
        <v>38.461538461538467</v>
      </c>
      <c r="V15" s="67">
        <v>14</v>
      </c>
    </row>
    <row r="16" spans="1:22" s="63" customFormat="1" x14ac:dyDescent="0.2">
      <c r="A16" s="68" t="s">
        <v>20</v>
      </c>
      <c r="B16" s="27">
        <f t="shared" si="2"/>
        <v>8091</v>
      </c>
      <c r="C16" s="27">
        <v>4150</v>
      </c>
      <c r="D16" s="27">
        <v>3941</v>
      </c>
      <c r="E16" s="27">
        <f t="shared" si="3"/>
        <v>8053</v>
      </c>
      <c r="F16" s="27">
        <v>4124</v>
      </c>
      <c r="G16" s="27">
        <v>3929</v>
      </c>
      <c r="H16" s="27">
        <f t="shared" si="4"/>
        <v>38</v>
      </c>
      <c r="I16" s="27">
        <v>26</v>
      </c>
      <c r="J16" s="27">
        <v>12</v>
      </c>
      <c r="K16" s="27">
        <v>6608</v>
      </c>
      <c r="L16" s="27">
        <v>1483</v>
      </c>
      <c r="M16" s="61">
        <f t="shared" si="5"/>
        <v>18.329007539241132</v>
      </c>
      <c r="N16" s="27">
        <v>596</v>
      </c>
      <c r="O16" s="27">
        <v>6577</v>
      </c>
      <c r="P16" s="27">
        <v>1476</v>
      </c>
      <c r="Q16" s="61">
        <f t="shared" si="6"/>
        <v>18.328573202533217</v>
      </c>
      <c r="R16" s="27">
        <v>578</v>
      </c>
      <c r="S16" s="27">
        <v>31</v>
      </c>
      <c r="T16" s="27">
        <v>7</v>
      </c>
      <c r="U16" s="61">
        <f t="shared" si="7"/>
        <v>18.421052631578945</v>
      </c>
      <c r="V16" s="67">
        <v>18</v>
      </c>
    </row>
    <row r="17" spans="1:22" s="63" customFormat="1" x14ac:dyDescent="0.2">
      <c r="A17" s="68" t="s">
        <v>21</v>
      </c>
      <c r="B17" s="27">
        <f t="shared" si="2"/>
        <v>8246</v>
      </c>
      <c r="C17" s="27">
        <v>4263</v>
      </c>
      <c r="D17" s="27">
        <v>3983</v>
      </c>
      <c r="E17" s="27">
        <f t="shared" si="3"/>
        <v>8212</v>
      </c>
      <c r="F17" s="27">
        <v>4247</v>
      </c>
      <c r="G17" s="27">
        <v>3965</v>
      </c>
      <c r="H17" s="27">
        <f t="shared" si="4"/>
        <v>34</v>
      </c>
      <c r="I17" s="27">
        <v>16</v>
      </c>
      <c r="J17" s="27">
        <v>18</v>
      </c>
      <c r="K17" s="27">
        <v>6615</v>
      </c>
      <c r="L17" s="27">
        <v>1631</v>
      </c>
      <c r="M17" s="61">
        <f t="shared" si="5"/>
        <v>19.779286926994907</v>
      </c>
      <c r="N17" s="27">
        <v>607</v>
      </c>
      <c r="O17" s="27">
        <v>6588</v>
      </c>
      <c r="P17" s="27">
        <v>1624</v>
      </c>
      <c r="Q17" s="61">
        <f t="shared" si="6"/>
        <v>19.775937652216268</v>
      </c>
      <c r="R17" s="27">
        <v>592</v>
      </c>
      <c r="S17" s="27">
        <v>27</v>
      </c>
      <c r="T17" s="27">
        <v>7</v>
      </c>
      <c r="U17" s="61">
        <f t="shared" si="7"/>
        <v>20.588235294117645</v>
      </c>
      <c r="V17" s="67">
        <v>15</v>
      </c>
    </row>
    <row r="18" spans="1:22" s="63" customFormat="1" x14ac:dyDescent="0.2">
      <c r="A18" s="68" t="s">
        <v>22</v>
      </c>
      <c r="B18" s="27">
        <f t="shared" si="2"/>
        <v>3524</v>
      </c>
      <c r="C18" s="27">
        <v>1818</v>
      </c>
      <c r="D18" s="27">
        <v>1706</v>
      </c>
      <c r="E18" s="27">
        <f t="shared" si="3"/>
        <v>3514</v>
      </c>
      <c r="F18" s="27">
        <v>1811</v>
      </c>
      <c r="G18" s="27">
        <v>1703</v>
      </c>
      <c r="H18" s="27">
        <f t="shared" si="4"/>
        <v>10</v>
      </c>
      <c r="I18" s="28">
        <v>7</v>
      </c>
      <c r="J18" s="28">
        <v>3</v>
      </c>
      <c r="K18" s="28">
        <v>2746</v>
      </c>
      <c r="L18" s="28">
        <v>778</v>
      </c>
      <c r="M18" s="61">
        <f t="shared" si="5"/>
        <v>22.077185017026107</v>
      </c>
      <c r="N18" s="28">
        <v>246</v>
      </c>
      <c r="O18" s="28">
        <v>2740</v>
      </c>
      <c r="P18" s="28">
        <v>774</v>
      </c>
      <c r="Q18" s="61">
        <f t="shared" si="6"/>
        <v>22.026180990324416</v>
      </c>
      <c r="R18" s="28">
        <v>240</v>
      </c>
      <c r="S18" s="28">
        <v>6</v>
      </c>
      <c r="T18" s="28">
        <v>4</v>
      </c>
      <c r="U18" s="61">
        <f t="shared" si="7"/>
        <v>40</v>
      </c>
      <c r="V18" s="69">
        <v>6</v>
      </c>
    </row>
    <row r="19" spans="1:22" s="63" customFormat="1" x14ac:dyDescent="0.2">
      <c r="A19" s="68" t="s">
        <v>23</v>
      </c>
      <c r="B19" s="27">
        <f t="shared" si="2"/>
        <v>4204</v>
      </c>
      <c r="C19" s="27">
        <v>2198</v>
      </c>
      <c r="D19" s="27">
        <v>2006</v>
      </c>
      <c r="E19" s="27">
        <f t="shared" si="3"/>
        <v>4187</v>
      </c>
      <c r="F19" s="27">
        <v>2191</v>
      </c>
      <c r="G19" s="27">
        <v>1996</v>
      </c>
      <c r="H19" s="27">
        <f t="shared" si="4"/>
        <v>17</v>
      </c>
      <c r="I19" s="28">
        <v>7</v>
      </c>
      <c r="J19" s="28">
        <v>10</v>
      </c>
      <c r="K19" s="28">
        <v>3295</v>
      </c>
      <c r="L19" s="28">
        <v>909</v>
      </c>
      <c r="M19" s="61">
        <f t="shared" si="5"/>
        <v>21.622264509990487</v>
      </c>
      <c r="N19" s="28">
        <v>260</v>
      </c>
      <c r="O19" s="28">
        <v>3283</v>
      </c>
      <c r="P19" s="28">
        <v>904</v>
      </c>
      <c r="Q19" s="61">
        <f t="shared" si="6"/>
        <v>21.590637688082161</v>
      </c>
      <c r="R19" s="28">
        <v>255</v>
      </c>
      <c r="S19" s="28">
        <v>12</v>
      </c>
      <c r="T19" s="28">
        <v>5</v>
      </c>
      <c r="U19" s="61">
        <f t="shared" si="7"/>
        <v>29.411764705882355</v>
      </c>
      <c r="V19" s="69">
        <v>5</v>
      </c>
    </row>
    <row r="20" spans="1:22" s="63" customFormat="1" x14ac:dyDescent="0.2">
      <c r="A20" s="68" t="s">
        <v>24</v>
      </c>
      <c r="B20" s="27">
        <f t="shared" si="2"/>
        <v>7294</v>
      </c>
      <c r="C20" s="27">
        <v>3825</v>
      </c>
      <c r="D20" s="27">
        <v>3469</v>
      </c>
      <c r="E20" s="27">
        <f t="shared" si="3"/>
        <v>7266</v>
      </c>
      <c r="F20" s="27">
        <v>3809</v>
      </c>
      <c r="G20" s="27">
        <v>3457</v>
      </c>
      <c r="H20" s="27">
        <f t="shared" si="4"/>
        <v>28</v>
      </c>
      <c r="I20" s="28">
        <v>16</v>
      </c>
      <c r="J20" s="28">
        <v>12</v>
      </c>
      <c r="K20" s="28">
        <v>5808</v>
      </c>
      <c r="L20" s="28">
        <v>1486</v>
      </c>
      <c r="M20" s="61">
        <f t="shared" si="5"/>
        <v>20.372909240471621</v>
      </c>
      <c r="N20" s="28">
        <v>556</v>
      </c>
      <c r="O20" s="28">
        <v>5786</v>
      </c>
      <c r="P20" s="28">
        <v>1480</v>
      </c>
      <c r="Q20" s="61">
        <f t="shared" si="6"/>
        <v>20.368841178089735</v>
      </c>
      <c r="R20" s="28">
        <v>540</v>
      </c>
      <c r="S20" s="28">
        <v>22</v>
      </c>
      <c r="T20" s="28">
        <v>6</v>
      </c>
      <c r="U20" s="61">
        <f t="shared" si="7"/>
        <v>21.428571428571427</v>
      </c>
      <c r="V20" s="69">
        <v>16</v>
      </c>
    </row>
    <row r="21" spans="1:22" s="63" customFormat="1" x14ac:dyDescent="0.2">
      <c r="A21" s="68" t="s">
        <v>25</v>
      </c>
      <c r="B21" s="27">
        <f t="shared" si="2"/>
        <v>5447</v>
      </c>
      <c r="C21" s="28">
        <v>2795</v>
      </c>
      <c r="D21" s="28">
        <v>2652</v>
      </c>
      <c r="E21" s="27">
        <f t="shared" si="3"/>
        <v>5435</v>
      </c>
      <c r="F21" s="28">
        <v>2788</v>
      </c>
      <c r="G21" s="28">
        <v>2647</v>
      </c>
      <c r="H21" s="27">
        <f t="shared" si="4"/>
        <v>12</v>
      </c>
      <c r="I21" s="28">
        <v>7</v>
      </c>
      <c r="J21" s="28">
        <v>5</v>
      </c>
      <c r="K21" s="28">
        <v>4506</v>
      </c>
      <c r="L21" s="28">
        <v>941</v>
      </c>
      <c r="M21" s="61">
        <f t="shared" si="5"/>
        <v>17.27556453093446</v>
      </c>
      <c r="N21" s="28">
        <v>346</v>
      </c>
      <c r="O21" s="28">
        <v>4499</v>
      </c>
      <c r="P21" s="28">
        <v>936</v>
      </c>
      <c r="Q21" s="61">
        <f t="shared" si="6"/>
        <v>17.221711131554738</v>
      </c>
      <c r="R21" s="28">
        <v>343</v>
      </c>
      <c r="S21" s="28">
        <v>7</v>
      </c>
      <c r="T21" s="28">
        <v>5</v>
      </c>
      <c r="U21" s="61">
        <f t="shared" si="7"/>
        <v>41.666666666666671</v>
      </c>
      <c r="V21" s="69">
        <v>3</v>
      </c>
    </row>
    <row r="22" spans="1:22" s="63" customFormat="1" x14ac:dyDescent="0.2">
      <c r="A22" s="68" t="s">
        <v>26</v>
      </c>
      <c r="B22" s="27">
        <f t="shared" si="2"/>
        <v>5365</v>
      </c>
      <c r="C22" s="28">
        <v>2770</v>
      </c>
      <c r="D22" s="28">
        <v>2595</v>
      </c>
      <c r="E22" s="27">
        <f t="shared" si="3"/>
        <v>5339</v>
      </c>
      <c r="F22" s="28">
        <v>2758</v>
      </c>
      <c r="G22" s="28">
        <v>2581</v>
      </c>
      <c r="H22" s="27">
        <f t="shared" si="4"/>
        <v>26</v>
      </c>
      <c r="I22" s="28">
        <v>12</v>
      </c>
      <c r="J22" s="28">
        <v>14</v>
      </c>
      <c r="K22" s="28">
        <v>4197</v>
      </c>
      <c r="L22" s="28">
        <v>1168</v>
      </c>
      <c r="M22" s="61">
        <f t="shared" si="5"/>
        <v>21.770736253494874</v>
      </c>
      <c r="N22" s="28">
        <v>364</v>
      </c>
      <c r="O22" s="28">
        <v>4181</v>
      </c>
      <c r="P22" s="28">
        <v>1158</v>
      </c>
      <c r="Q22" s="61">
        <f t="shared" si="6"/>
        <v>21.689454954111255</v>
      </c>
      <c r="R22" s="28">
        <v>350</v>
      </c>
      <c r="S22" s="28">
        <v>16</v>
      </c>
      <c r="T22" s="28">
        <v>10</v>
      </c>
      <c r="U22" s="61">
        <f t="shared" si="7"/>
        <v>38.461538461538467</v>
      </c>
      <c r="V22" s="69">
        <v>14</v>
      </c>
    </row>
    <row r="23" spans="1:22" s="63" customFormat="1" x14ac:dyDescent="0.2">
      <c r="A23" s="68"/>
      <c r="B23" s="28"/>
      <c r="C23" s="28"/>
      <c r="D23" s="28"/>
      <c r="E23" s="28"/>
      <c r="F23" s="28"/>
      <c r="G23" s="28"/>
      <c r="H23" s="27"/>
      <c r="I23" s="28"/>
      <c r="J23" s="28"/>
      <c r="K23" s="28"/>
      <c r="L23" s="28"/>
      <c r="M23" s="61"/>
      <c r="N23" s="28"/>
      <c r="O23" s="28"/>
      <c r="P23" s="28"/>
      <c r="Q23" s="61"/>
      <c r="R23" s="28"/>
      <c r="S23" s="28"/>
      <c r="T23" s="28"/>
      <c r="U23" s="61"/>
      <c r="V23" s="69"/>
    </row>
    <row r="24" spans="1:22" s="63" customFormat="1" x14ac:dyDescent="0.2">
      <c r="A24" s="68" t="s">
        <v>27</v>
      </c>
      <c r="B24" s="28"/>
      <c r="C24" s="28"/>
      <c r="D24" s="28"/>
      <c r="E24" s="28"/>
      <c r="F24" s="28"/>
      <c r="G24" s="28"/>
      <c r="H24" s="27"/>
      <c r="I24" s="28"/>
      <c r="J24" s="28"/>
      <c r="K24" s="28"/>
      <c r="L24" s="28"/>
      <c r="M24" s="61"/>
      <c r="N24" s="28"/>
      <c r="O24" s="28"/>
      <c r="P24" s="28"/>
      <c r="Q24" s="61"/>
      <c r="R24" s="28"/>
      <c r="S24" s="28"/>
      <c r="T24" s="28"/>
      <c r="U24" s="61"/>
      <c r="V24" s="69"/>
    </row>
    <row r="25" spans="1:22" s="63" customFormat="1" x14ac:dyDescent="0.2">
      <c r="A25" s="68" t="s">
        <v>28</v>
      </c>
      <c r="B25" s="27">
        <f>C25+D25</f>
        <v>4628</v>
      </c>
      <c r="C25" s="28">
        <v>2406</v>
      </c>
      <c r="D25" s="28">
        <v>2222</v>
      </c>
      <c r="E25" s="27">
        <f>F25+G25</f>
        <v>4614</v>
      </c>
      <c r="F25" s="28">
        <v>2398</v>
      </c>
      <c r="G25" s="28">
        <v>2216</v>
      </c>
      <c r="H25" s="27">
        <f t="shared" si="4"/>
        <v>14</v>
      </c>
      <c r="I25" s="28">
        <v>8</v>
      </c>
      <c r="J25" s="28">
        <v>6</v>
      </c>
      <c r="K25" s="28">
        <v>3767</v>
      </c>
      <c r="L25" s="28">
        <v>861</v>
      </c>
      <c r="M25" s="61">
        <f>IF(B25=0,".",L25/B25*100)</f>
        <v>18.604148660328434</v>
      </c>
      <c r="N25" s="28">
        <v>242</v>
      </c>
      <c r="O25" s="28">
        <v>3757</v>
      </c>
      <c r="P25" s="28">
        <v>857</v>
      </c>
      <c r="Q25" s="61">
        <f>IF(E25=0,".",P25/E25*100)</f>
        <v>18.573905504984829</v>
      </c>
      <c r="R25" s="28">
        <v>234</v>
      </c>
      <c r="S25" s="28">
        <v>10</v>
      </c>
      <c r="T25" s="28">
        <v>4</v>
      </c>
      <c r="U25" s="61">
        <f>IF(H25=0,".",T25/H25*100)</f>
        <v>28.571428571428569</v>
      </c>
      <c r="V25" s="69">
        <v>8</v>
      </c>
    </row>
    <row r="26" spans="1:22" s="63" customFormat="1" x14ac:dyDescent="0.2">
      <c r="A26" s="68" t="s">
        <v>29</v>
      </c>
      <c r="B26" s="27">
        <f>C26+D26</f>
        <v>15322</v>
      </c>
      <c r="C26" s="28">
        <v>7877</v>
      </c>
      <c r="D26" s="28">
        <v>7445</v>
      </c>
      <c r="E26" s="27">
        <f>F26+G26</f>
        <v>15269</v>
      </c>
      <c r="F26" s="28">
        <v>7851</v>
      </c>
      <c r="G26" s="28">
        <v>7418</v>
      </c>
      <c r="H26" s="27">
        <f t="shared" si="4"/>
        <v>53</v>
      </c>
      <c r="I26" s="28">
        <v>26</v>
      </c>
      <c r="J26" s="28">
        <v>27</v>
      </c>
      <c r="K26" s="28">
        <v>12769</v>
      </c>
      <c r="L26" s="28">
        <v>2553</v>
      </c>
      <c r="M26" s="61">
        <f>IF(B26=0,".",L26/B26*100)</f>
        <v>16.66231562459209</v>
      </c>
      <c r="N26" s="28">
        <v>891</v>
      </c>
      <c r="O26" s="28">
        <v>12735</v>
      </c>
      <c r="P26" s="28">
        <v>2534</v>
      </c>
      <c r="Q26" s="61">
        <f>IF(E26=0,".",P26/E26*100)</f>
        <v>16.595716811840987</v>
      </c>
      <c r="R26" s="28">
        <v>867</v>
      </c>
      <c r="S26" s="28">
        <v>34</v>
      </c>
      <c r="T26" s="28">
        <v>19</v>
      </c>
      <c r="U26" s="61">
        <f>IF(H26=0,".",T26/H26*100)</f>
        <v>35.849056603773583</v>
      </c>
      <c r="V26" s="69">
        <v>24</v>
      </c>
    </row>
    <row r="27" spans="1:22" s="63" customFormat="1" x14ac:dyDescent="0.2">
      <c r="A27" s="68" t="s">
        <v>30</v>
      </c>
      <c r="B27" s="27">
        <f>C27+D27</f>
        <v>13105</v>
      </c>
      <c r="C27" s="28">
        <v>6822</v>
      </c>
      <c r="D27" s="28">
        <v>6283</v>
      </c>
      <c r="E27" s="27">
        <f>F27+G27</f>
        <v>13058</v>
      </c>
      <c r="F27" s="28">
        <v>6794</v>
      </c>
      <c r="G27" s="28">
        <v>6264</v>
      </c>
      <c r="H27" s="27">
        <f t="shared" si="4"/>
        <v>47</v>
      </c>
      <c r="I27" s="28">
        <v>28</v>
      </c>
      <c r="J27" s="28">
        <v>19</v>
      </c>
      <c r="K27" s="28">
        <v>10644</v>
      </c>
      <c r="L27" s="28">
        <v>2461</v>
      </c>
      <c r="M27" s="61">
        <f>IF(B27=0,".",L27/B27*100)</f>
        <v>18.779091949637543</v>
      </c>
      <c r="N27" s="28">
        <v>823</v>
      </c>
      <c r="O27" s="28">
        <v>10609</v>
      </c>
      <c r="P27" s="28">
        <v>2449</v>
      </c>
      <c r="Q27" s="61">
        <f>IF(E27=0,".",P27/E27*100)</f>
        <v>18.754786337877164</v>
      </c>
      <c r="R27" s="28">
        <v>802</v>
      </c>
      <c r="S27" s="28">
        <v>35</v>
      </c>
      <c r="T27" s="28">
        <v>12</v>
      </c>
      <c r="U27" s="61">
        <f>IF(H27=0,".",T27/H27*100)</f>
        <v>25.531914893617021</v>
      </c>
      <c r="V27" s="69">
        <v>21</v>
      </c>
    </row>
    <row r="28" spans="1:22" s="63" customFormat="1" x14ac:dyDescent="0.2">
      <c r="A28" s="68" t="s">
        <v>31</v>
      </c>
      <c r="B28" s="27">
        <f>C28+D28</f>
        <v>18288</v>
      </c>
      <c r="C28" s="28">
        <v>9445</v>
      </c>
      <c r="D28" s="28">
        <v>8843</v>
      </c>
      <c r="E28" s="27">
        <f>F28+G28</f>
        <v>18195</v>
      </c>
      <c r="F28" s="28">
        <v>9396</v>
      </c>
      <c r="G28" s="28">
        <v>8799</v>
      </c>
      <c r="H28" s="27">
        <f t="shared" si="4"/>
        <v>93</v>
      </c>
      <c r="I28" s="28">
        <v>49</v>
      </c>
      <c r="J28" s="28">
        <v>44</v>
      </c>
      <c r="K28" s="28">
        <v>14000</v>
      </c>
      <c r="L28" s="28">
        <v>4288</v>
      </c>
      <c r="M28" s="61">
        <f>IF(B28=0,".",L28/B28*100)</f>
        <v>23.447069116360456</v>
      </c>
      <c r="N28" s="28">
        <v>1708</v>
      </c>
      <c r="O28" s="28">
        <v>13930</v>
      </c>
      <c r="P28" s="28">
        <v>4265</v>
      </c>
      <c r="Q28" s="61">
        <f>IF(E28=0,".",P28/E28*100)</f>
        <v>23.440505633415771</v>
      </c>
      <c r="R28" s="28">
        <v>1663</v>
      </c>
      <c r="S28" s="28">
        <v>70</v>
      </c>
      <c r="T28" s="28">
        <v>23</v>
      </c>
      <c r="U28" s="61">
        <f>IF(H28=0,".",T28/H28*100)</f>
        <v>24.731182795698924</v>
      </c>
      <c r="V28" s="69">
        <v>45</v>
      </c>
    </row>
    <row r="29" spans="1:22" s="63" customFormat="1" x14ac:dyDescent="0.2">
      <c r="A29" s="68"/>
      <c r="B29" s="28"/>
      <c r="C29" s="28"/>
      <c r="D29" s="28"/>
      <c r="E29" s="28"/>
      <c r="F29" s="28"/>
      <c r="G29" s="28"/>
      <c r="H29" s="27"/>
      <c r="I29" s="28"/>
      <c r="J29" s="28"/>
      <c r="K29" s="28"/>
      <c r="L29" s="28"/>
      <c r="M29" s="61"/>
      <c r="N29" s="28"/>
      <c r="O29" s="28"/>
      <c r="P29" s="28"/>
      <c r="Q29" s="61"/>
      <c r="R29" s="28"/>
      <c r="S29" s="28"/>
      <c r="T29" s="28"/>
      <c r="U29" s="61"/>
      <c r="V29" s="69"/>
    </row>
    <row r="30" spans="1:22" s="63" customFormat="1" x14ac:dyDescent="0.2">
      <c r="A30" s="26" t="s">
        <v>32</v>
      </c>
      <c r="B30" s="28"/>
      <c r="C30" s="28"/>
      <c r="D30" s="28"/>
      <c r="E30" s="28"/>
      <c r="F30" s="28"/>
      <c r="G30" s="28"/>
      <c r="H30" s="27"/>
      <c r="I30" s="28"/>
      <c r="J30" s="28"/>
      <c r="K30" s="28"/>
      <c r="L30" s="28"/>
      <c r="M30" s="61"/>
      <c r="N30" s="28"/>
      <c r="O30" s="28"/>
      <c r="P30" s="28"/>
      <c r="Q30" s="61"/>
      <c r="R30" s="28"/>
      <c r="S30" s="28"/>
      <c r="T30" s="28"/>
      <c r="U30" s="61"/>
      <c r="V30" s="69"/>
    </row>
    <row r="31" spans="1:22" s="63" customFormat="1" x14ac:dyDescent="0.2">
      <c r="A31" s="26" t="s">
        <v>33</v>
      </c>
      <c r="B31" s="27">
        <f t="shared" ref="B31:B38" si="8">C31+D31</f>
        <v>4628</v>
      </c>
      <c r="C31" s="28">
        <v>2406</v>
      </c>
      <c r="D31" s="28">
        <v>2222</v>
      </c>
      <c r="E31" s="27">
        <f t="shared" ref="E31:E38" si="9">F31+G31</f>
        <v>4614</v>
      </c>
      <c r="F31" s="28">
        <v>2398</v>
      </c>
      <c r="G31" s="28">
        <v>2216</v>
      </c>
      <c r="H31" s="27">
        <f t="shared" si="4"/>
        <v>14</v>
      </c>
      <c r="I31" s="28">
        <v>8</v>
      </c>
      <c r="J31" s="28">
        <v>6</v>
      </c>
      <c r="K31" s="28">
        <v>3767</v>
      </c>
      <c r="L31" s="28">
        <v>861</v>
      </c>
      <c r="M31" s="61">
        <f t="shared" ref="M31:M38" si="10">IF(B31=0,".",L31/B31*100)</f>
        <v>18.604148660328434</v>
      </c>
      <c r="N31" s="28">
        <v>242</v>
      </c>
      <c r="O31" s="28">
        <v>3757</v>
      </c>
      <c r="P31" s="28">
        <v>857</v>
      </c>
      <c r="Q31" s="61">
        <f t="shared" ref="Q31:Q38" si="11">IF(E31=0,".",P31/E31*100)</f>
        <v>18.573905504984829</v>
      </c>
      <c r="R31" s="28">
        <v>234</v>
      </c>
      <c r="S31" s="28">
        <v>10</v>
      </c>
      <c r="T31" s="28">
        <v>4</v>
      </c>
      <c r="U31" s="61">
        <f t="shared" ref="U31:U38" si="12">IF(H31=0,".",T31/H31*100)</f>
        <v>28.571428571428569</v>
      </c>
      <c r="V31" s="69">
        <v>8</v>
      </c>
    </row>
    <row r="32" spans="1:22" s="63" customFormat="1" x14ac:dyDescent="0.2">
      <c r="A32" s="26" t="s">
        <v>34</v>
      </c>
      <c r="B32" s="27">
        <f t="shared" si="8"/>
        <v>4594</v>
      </c>
      <c r="C32" s="28">
        <v>2347</v>
      </c>
      <c r="D32" s="28">
        <v>2247</v>
      </c>
      <c r="E32" s="27">
        <f t="shared" si="9"/>
        <v>4578</v>
      </c>
      <c r="F32" s="28">
        <v>2337</v>
      </c>
      <c r="G32" s="28">
        <v>2241</v>
      </c>
      <c r="H32" s="27">
        <f t="shared" si="4"/>
        <v>16</v>
      </c>
      <c r="I32" s="28">
        <v>10</v>
      </c>
      <c r="J32" s="28">
        <v>6</v>
      </c>
      <c r="K32" s="28">
        <v>3875</v>
      </c>
      <c r="L32" s="28">
        <v>719</v>
      </c>
      <c r="M32" s="61">
        <f t="shared" si="10"/>
        <v>15.650848933391382</v>
      </c>
      <c r="N32" s="28">
        <v>240</v>
      </c>
      <c r="O32" s="28">
        <v>3866</v>
      </c>
      <c r="P32" s="28">
        <v>712</v>
      </c>
      <c r="Q32" s="61">
        <f t="shared" si="11"/>
        <v>15.552643075578857</v>
      </c>
      <c r="R32" s="28">
        <v>235</v>
      </c>
      <c r="S32" s="28">
        <v>9</v>
      </c>
      <c r="T32" s="28">
        <v>7</v>
      </c>
      <c r="U32" s="61">
        <f t="shared" si="12"/>
        <v>43.75</v>
      </c>
      <c r="V32" s="69">
        <v>5</v>
      </c>
    </row>
    <row r="33" spans="1:22" s="63" customFormat="1" x14ac:dyDescent="0.2">
      <c r="A33" s="26" t="s">
        <v>35</v>
      </c>
      <c r="B33" s="27">
        <f t="shared" si="8"/>
        <v>4926</v>
      </c>
      <c r="C33" s="28">
        <v>2477</v>
      </c>
      <c r="D33" s="28">
        <v>2449</v>
      </c>
      <c r="E33" s="27">
        <f t="shared" si="9"/>
        <v>4911</v>
      </c>
      <c r="F33" s="28">
        <v>2471</v>
      </c>
      <c r="G33" s="28">
        <v>2440</v>
      </c>
      <c r="H33" s="27">
        <f t="shared" si="4"/>
        <v>15</v>
      </c>
      <c r="I33" s="28">
        <v>6</v>
      </c>
      <c r="J33" s="28">
        <v>9</v>
      </c>
      <c r="K33" s="28">
        <v>4271</v>
      </c>
      <c r="L33" s="28">
        <v>655</v>
      </c>
      <c r="M33" s="61">
        <f t="shared" si="10"/>
        <v>13.296792529435647</v>
      </c>
      <c r="N33" s="28">
        <v>274</v>
      </c>
      <c r="O33" s="28">
        <v>4260</v>
      </c>
      <c r="P33" s="28">
        <v>651</v>
      </c>
      <c r="Q33" s="61">
        <f t="shared" si="11"/>
        <v>13.255956017104459</v>
      </c>
      <c r="R33" s="28">
        <v>265</v>
      </c>
      <c r="S33" s="28">
        <v>11</v>
      </c>
      <c r="T33" s="28">
        <v>4</v>
      </c>
      <c r="U33" s="61">
        <f t="shared" si="12"/>
        <v>26.666666666666668</v>
      </c>
      <c r="V33" s="69">
        <v>9</v>
      </c>
    </row>
    <row r="34" spans="1:22" s="63" customFormat="1" x14ac:dyDescent="0.2">
      <c r="A34" s="26" t="s">
        <v>36</v>
      </c>
      <c r="B34" s="27">
        <f t="shared" si="8"/>
        <v>5802</v>
      </c>
      <c r="C34" s="28">
        <v>3053</v>
      </c>
      <c r="D34" s="28">
        <v>2749</v>
      </c>
      <c r="E34" s="27">
        <f t="shared" si="9"/>
        <v>5780</v>
      </c>
      <c r="F34" s="28">
        <v>3043</v>
      </c>
      <c r="G34" s="28">
        <v>2737</v>
      </c>
      <c r="H34" s="27">
        <f t="shared" si="4"/>
        <v>22</v>
      </c>
      <c r="I34" s="28">
        <v>10</v>
      </c>
      <c r="J34" s="28">
        <v>12</v>
      </c>
      <c r="K34" s="28">
        <v>4623</v>
      </c>
      <c r="L34" s="28">
        <v>1179</v>
      </c>
      <c r="M34" s="61">
        <f t="shared" si="10"/>
        <v>20.320579110651497</v>
      </c>
      <c r="N34" s="28">
        <v>377</v>
      </c>
      <c r="O34" s="28">
        <v>4609</v>
      </c>
      <c r="P34" s="28">
        <v>1171</v>
      </c>
      <c r="Q34" s="61">
        <f t="shared" si="11"/>
        <v>20.259515570934255</v>
      </c>
      <c r="R34" s="28">
        <v>367</v>
      </c>
      <c r="S34" s="28">
        <v>14</v>
      </c>
      <c r="T34" s="28">
        <v>8</v>
      </c>
      <c r="U34" s="61">
        <f t="shared" si="12"/>
        <v>36.363636363636367</v>
      </c>
      <c r="V34" s="69">
        <v>10</v>
      </c>
    </row>
    <row r="35" spans="1:22" s="63" customFormat="1" x14ac:dyDescent="0.2">
      <c r="A35" s="26" t="s">
        <v>37</v>
      </c>
      <c r="B35" s="27">
        <f t="shared" si="8"/>
        <v>7092</v>
      </c>
      <c r="C35" s="28">
        <v>3697</v>
      </c>
      <c r="D35" s="28">
        <v>3395</v>
      </c>
      <c r="E35" s="27">
        <f t="shared" si="9"/>
        <v>7072</v>
      </c>
      <c r="F35" s="28">
        <v>3685</v>
      </c>
      <c r="G35" s="28">
        <v>3387</v>
      </c>
      <c r="H35" s="27">
        <f t="shared" si="4"/>
        <v>20</v>
      </c>
      <c r="I35" s="28">
        <v>12</v>
      </c>
      <c r="J35" s="28">
        <v>8</v>
      </c>
      <c r="K35" s="28">
        <v>6304</v>
      </c>
      <c r="L35" s="28">
        <v>788</v>
      </c>
      <c r="M35" s="61">
        <f t="shared" si="10"/>
        <v>11.111111111111111</v>
      </c>
      <c r="N35" s="28">
        <v>335</v>
      </c>
      <c r="O35" s="28">
        <v>6288</v>
      </c>
      <c r="P35" s="28">
        <v>784</v>
      </c>
      <c r="Q35" s="61">
        <f t="shared" si="11"/>
        <v>11.085972850678733</v>
      </c>
      <c r="R35" s="28">
        <v>326</v>
      </c>
      <c r="S35" s="28">
        <v>16</v>
      </c>
      <c r="T35" s="28">
        <v>4</v>
      </c>
      <c r="U35" s="61">
        <f t="shared" si="12"/>
        <v>20</v>
      </c>
      <c r="V35" s="69">
        <v>9</v>
      </c>
    </row>
    <row r="36" spans="1:22" s="63" customFormat="1" x14ac:dyDescent="0.2">
      <c r="A36" s="26" t="s">
        <v>38</v>
      </c>
      <c r="B36" s="27">
        <f t="shared" si="8"/>
        <v>6013</v>
      </c>
      <c r="C36" s="28">
        <v>3125</v>
      </c>
      <c r="D36" s="28">
        <v>2888</v>
      </c>
      <c r="E36" s="27">
        <f t="shared" si="9"/>
        <v>5986</v>
      </c>
      <c r="F36" s="28">
        <v>3109</v>
      </c>
      <c r="G36" s="28">
        <v>2877</v>
      </c>
      <c r="H36" s="27">
        <f t="shared" si="4"/>
        <v>27</v>
      </c>
      <c r="I36" s="28">
        <v>16</v>
      </c>
      <c r="J36" s="28">
        <v>11</v>
      </c>
      <c r="K36" s="28">
        <v>4340</v>
      </c>
      <c r="L36" s="28">
        <v>1673</v>
      </c>
      <c r="M36" s="61">
        <f t="shared" si="10"/>
        <v>27.823050058207215</v>
      </c>
      <c r="N36" s="28">
        <v>488</v>
      </c>
      <c r="O36" s="28">
        <v>4321</v>
      </c>
      <c r="P36" s="28">
        <v>1665</v>
      </c>
      <c r="Q36" s="61">
        <f t="shared" si="11"/>
        <v>27.814901436685602</v>
      </c>
      <c r="R36" s="28">
        <v>476</v>
      </c>
      <c r="S36" s="28">
        <v>19</v>
      </c>
      <c r="T36" s="28">
        <v>8</v>
      </c>
      <c r="U36" s="61">
        <f t="shared" si="12"/>
        <v>29.629629629629626</v>
      </c>
      <c r="V36" s="69">
        <v>12</v>
      </c>
    </row>
    <row r="37" spans="1:22" s="63" customFormat="1" x14ac:dyDescent="0.2">
      <c r="A37" s="26" t="s">
        <v>39</v>
      </c>
      <c r="B37" s="27">
        <f t="shared" si="8"/>
        <v>9729</v>
      </c>
      <c r="C37" s="28">
        <v>5043</v>
      </c>
      <c r="D37" s="28">
        <v>4686</v>
      </c>
      <c r="E37" s="27">
        <f t="shared" si="9"/>
        <v>9693</v>
      </c>
      <c r="F37" s="28">
        <v>5024</v>
      </c>
      <c r="G37" s="28">
        <v>4669</v>
      </c>
      <c r="H37" s="27">
        <f t="shared" si="4"/>
        <v>36</v>
      </c>
      <c r="I37" s="28">
        <v>19</v>
      </c>
      <c r="J37" s="28">
        <v>17</v>
      </c>
      <c r="K37" s="28">
        <v>7982</v>
      </c>
      <c r="L37" s="28">
        <v>1747</v>
      </c>
      <c r="M37" s="61">
        <f t="shared" si="10"/>
        <v>17.956624524617123</v>
      </c>
      <c r="N37" s="28">
        <v>808</v>
      </c>
      <c r="O37" s="28">
        <v>7951</v>
      </c>
      <c r="P37" s="28">
        <v>1742</v>
      </c>
      <c r="Q37" s="61">
        <f t="shared" si="11"/>
        <v>17.971732177860311</v>
      </c>
      <c r="R37" s="28">
        <v>792</v>
      </c>
      <c r="S37" s="28">
        <v>31</v>
      </c>
      <c r="T37" s="28">
        <v>5</v>
      </c>
      <c r="U37" s="61">
        <f t="shared" si="12"/>
        <v>13.888888888888889</v>
      </c>
      <c r="V37" s="69">
        <v>16</v>
      </c>
    </row>
    <row r="38" spans="1:22" s="63" customFormat="1" x14ac:dyDescent="0.2">
      <c r="A38" s="26" t="s">
        <v>40</v>
      </c>
      <c r="B38" s="27">
        <f t="shared" si="8"/>
        <v>8559</v>
      </c>
      <c r="C38" s="28">
        <v>4402</v>
      </c>
      <c r="D38" s="28">
        <v>4157</v>
      </c>
      <c r="E38" s="27">
        <f t="shared" si="9"/>
        <v>8502</v>
      </c>
      <c r="F38" s="28">
        <v>4372</v>
      </c>
      <c r="G38" s="28">
        <v>4130</v>
      </c>
      <c r="H38" s="27">
        <f t="shared" si="4"/>
        <v>57</v>
      </c>
      <c r="I38" s="28">
        <v>30</v>
      </c>
      <c r="J38" s="28">
        <v>27</v>
      </c>
      <c r="K38" s="28">
        <v>6018</v>
      </c>
      <c r="L38" s="28">
        <v>2541</v>
      </c>
      <c r="M38" s="61">
        <f t="shared" si="10"/>
        <v>29.688047669120227</v>
      </c>
      <c r="N38" s="28">
        <v>900</v>
      </c>
      <c r="O38" s="28">
        <v>5979</v>
      </c>
      <c r="P38" s="28">
        <v>2523</v>
      </c>
      <c r="Q38" s="61">
        <f t="shared" si="11"/>
        <v>29.675370501058573</v>
      </c>
      <c r="R38" s="28">
        <v>871</v>
      </c>
      <c r="S38" s="28">
        <v>39</v>
      </c>
      <c r="T38" s="28">
        <v>18</v>
      </c>
      <c r="U38" s="61">
        <f t="shared" si="12"/>
        <v>31.578947368421051</v>
      </c>
      <c r="V38" s="69">
        <v>29</v>
      </c>
    </row>
    <row r="39" spans="1:22" s="63" customFormat="1" x14ac:dyDescent="0.2">
      <c r="A39" s="26"/>
      <c r="B39" s="28"/>
      <c r="C39" s="28"/>
      <c r="D39" s="28"/>
      <c r="E39" s="28"/>
      <c r="F39" s="28"/>
      <c r="G39" s="28"/>
      <c r="H39" s="27"/>
      <c r="I39" s="28"/>
      <c r="J39" s="28"/>
      <c r="K39" s="28"/>
      <c r="L39" s="28"/>
      <c r="M39" s="61"/>
      <c r="N39" s="28"/>
      <c r="O39" s="28"/>
      <c r="P39" s="28"/>
      <c r="Q39" s="61"/>
      <c r="R39" s="28"/>
      <c r="S39" s="28"/>
      <c r="T39" s="28"/>
      <c r="U39" s="61"/>
      <c r="V39" s="69"/>
    </row>
    <row r="40" spans="1:22" s="63" customFormat="1" x14ac:dyDescent="0.2">
      <c r="A40" s="26" t="s">
        <v>41</v>
      </c>
      <c r="B40" s="28"/>
      <c r="C40" s="28"/>
      <c r="D40" s="28"/>
      <c r="E40" s="28"/>
      <c r="F40" s="28"/>
      <c r="G40" s="28"/>
      <c r="H40" s="27"/>
      <c r="I40" s="28"/>
      <c r="J40" s="28"/>
      <c r="K40" s="28"/>
      <c r="L40" s="28"/>
      <c r="M40" s="61"/>
      <c r="N40" s="28"/>
      <c r="O40" s="28"/>
      <c r="P40" s="28"/>
      <c r="Q40" s="61"/>
      <c r="R40" s="28"/>
      <c r="S40" s="28"/>
      <c r="T40" s="28"/>
      <c r="U40" s="61"/>
      <c r="V40" s="69"/>
    </row>
    <row r="41" spans="1:22" s="63" customFormat="1" x14ac:dyDescent="0.2">
      <c r="A41" s="26" t="s">
        <v>42</v>
      </c>
      <c r="B41" s="27">
        <f t="shared" ref="B41:B104" si="13">C41+D41</f>
        <v>296</v>
      </c>
      <c r="C41" s="28">
        <v>154</v>
      </c>
      <c r="D41" s="28">
        <v>142</v>
      </c>
      <c r="E41" s="27">
        <f t="shared" ref="E41:E104" si="14">F41+G41</f>
        <v>295</v>
      </c>
      <c r="F41" s="28">
        <v>153</v>
      </c>
      <c r="G41" s="28">
        <v>142</v>
      </c>
      <c r="H41" s="27">
        <f t="shared" si="4"/>
        <v>1</v>
      </c>
      <c r="I41" s="28">
        <v>1</v>
      </c>
      <c r="J41" s="28">
        <v>0</v>
      </c>
      <c r="K41" s="28">
        <v>246</v>
      </c>
      <c r="L41" s="28">
        <v>50</v>
      </c>
      <c r="M41" s="61">
        <f t="shared" ref="M41:M104" si="15">IF(B41=0,".",L41/B41*100)</f>
        <v>16.891891891891891</v>
      </c>
      <c r="N41" s="28">
        <v>22</v>
      </c>
      <c r="O41" s="28">
        <v>246</v>
      </c>
      <c r="P41" s="28">
        <v>49</v>
      </c>
      <c r="Q41" s="61">
        <f t="shared" ref="Q41:Q104" si="16">IF(E41=0,".",P41/E41*100)</f>
        <v>16.610169491525422</v>
      </c>
      <c r="R41" s="28">
        <v>22</v>
      </c>
      <c r="S41" s="28">
        <v>0</v>
      </c>
      <c r="T41" s="28">
        <v>1</v>
      </c>
      <c r="U41" s="61">
        <f t="shared" ref="U41:U104" si="17">IF(H41=0,".",T41/H41*100)</f>
        <v>100</v>
      </c>
      <c r="V41" s="69">
        <v>0</v>
      </c>
    </row>
    <row r="42" spans="1:22" s="63" customFormat="1" x14ac:dyDescent="0.2">
      <c r="A42" s="26" t="s">
        <v>43</v>
      </c>
      <c r="B42" s="27">
        <f t="shared" si="13"/>
        <v>881</v>
      </c>
      <c r="C42" s="28">
        <v>452</v>
      </c>
      <c r="D42" s="28">
        <v>429</v>
      </c>
      <c r="E42" s="27">
        <f t="shared" si="14"/>
        <v>879</v>
      </c>
      <c r="F42" s="28">
        <v>450</v>
      </c>
      <c r="G42" s="28">
        <v>429</v>
      </c>
      <c r="H42" s="27">
        <f t="shared" si="4"/>
        <v>2</v>
      </c>
      <c r="I42" s="28">
        <v>2</v>
      </c>
      <c r="J42" s="28">
        <v>0</v>
      </c>
      <c r="K42" s="28">
        <v>702</v>
      </c>
      <c r="L42" s="28">
        <v>179</v>
      </c>
      <c r="M42" s="61">
        <f t="shared" si="15"/>
        <v>20.317820658342793</v>
      </c>
      <c r="N42" s="28">
        <v>47</v>
      </c>
      <c r="O42" s="28">
        <v>700</v>
      </c>
      <c r="P42" s="28">
        <v>179</v>
      </c>
      <c r="Q42" s="61">
        <f t="shared" si="16"/>
        <v>20.364050056882821</v>
      </c>
      <c r="R42" s="28">
        <v>47</v>
      </c>
      <c r="S42" s="28">
        <v>2</v>
      </c>
      <c r="T42" s="28">
        <v>0</v>
      </c>
      <c r="U42" s="61">
        <f t="shared" si="17"/>
        <v>0</v>
      </c>
      <c r="V42" s="69">
        <v>0</v>
      </c>
    </row>
    <row r="43" spans="1:22" s="63" customFormat="1" x14ac:dyDescent="0.2">
      <c r="A43" s="26" t="s">
        <v>44</v>
      </c>
      <c r="B43" s="27">
        <f t="shared" si="13"/>
        <v>419</v>
      </c>
      <c r="C43" s="28">
        <v>205</v>
      </c>
      <c r="D43" s="28">
        <v>214</v>
      </c>
      <c r="E43" s="27">
        <f t="shared" si="14"/>
        <v>419</v>
      </c>
      <c r="F43" s="28">
        <v>205</v>
      </c>
      <c r="G43" s="28">
        <v>214</v>
      </c>
      <c r="H43" s="27">
        <f t="shared" si="4"/>
        <v>0</v>
      </c>
      <c r="I43" s="28">
        <v>0</v>
      </c>
      <c r="J43" s="28">
        <v>0</v>
      </c>
      <c r="K43" s="28">
        <v>359</v>
      </c>
      <c r="L43" s="28">
        <v>60</v>
      </c>
      <c r="M43" s="61">
        <f t="shared" si="15"/>
        <v>14.319809069212411</v>
      </c>
      <c r="N43" s="28">
        <v>24</v>
      </c>
      <c r="O43" s="28">
        <v>359</v>
      </c>
      <c r="P43" s="28">
        <v>60</v>
      </c>
      <c r="Q43" s="61">
        <f t="shared" si="16"/>
        <v>14.319809069212411</v>
      </c>
      <c r="R43" s="28">
        <v>24</v>
      </c>
      <c r="S43" s="28">
        <v>0</v>
      </c>
      <c r="T43" s="28">
        <v>0</v>
      </c>
      <c r="U43" s="61" t="str">
        <f t="shared" si="17"/>
        <v>.</v>
      </c>
      <c r="V43" s="69">
        <v>0</v>
      </c>
    </row>
    <row r="44" spans="1:22" s="63" customFormat="1" x14ac:dyDescent="0.2">
      <c r="A44" s="26" t="s">
        <v>45</v>
      </c>
      <c r="B44" s="27">
        <f t="shared" si="13"/>
        <v>753</v>
      </c>
      <c r="C44" s="28">
        <v>411</v>
      </c>
      <c r="D44" s="28">
        <v>342</v>
      </c>
      <c r="E44" s="27">
        <f t="shared" si="14"/>
        <v>750</v>
      </c>
      <c r="F44" s="28">
        <v>409</v>
      </c>
      <c r="G44" s="28">
        <v>341</v>
      </c>
      <c r="H44" s="27">
        <f t="shared" si="4"/>
        <v>3</v>
      </c>
      <c r="I44" s="28">
        <v>2</v>
      </c>
      <c r="J44" s="28">
        <v>1</v>
      </c>
      <c r="K44" s="28">
        <v>638</v>
      </c>
      <c r="L44" s="28">
        <v>115</v>
      </c>
      <c r="M44" s="61">
        <f t="shared" si="15"/>
        <v>15.272244355909695</v>
      </c>
      <c r="N44" s="28">
        <v>29</v>
      </c>
      <c r="O44" s="28">
        <v>636</v>
      </c>
      <c r="P44" s="28">
        <v>114</v>
      </c>
      <c r="Q44" s="61">
        <f t="shared" si="16"/>
        <v>15.2</v>
      </c>
      <c r="R44" s="28">
        <v>26</v>
      </c>
      <c r="S44" s="28">
        <v>2</v>
      </c>
      <c r="T44" s="28">
        <v>1</v>
      </c>
      <c r="U44" s="61">
        <f t="shared" si="17"/>
        <v>33.333333333333329</v>
      </c>
      <c r="V44" s="69">
        <v>3</v>
      </c>
    </row>
    <row r="45" spans="1:22" s="63" customFormat="1" x14ac:dyDescent="0.2">
      <c r="A45" s="26" t="s">
        <v>46</v>
      </c>
      <c r="B45" s="27">
        <f t="shared" si="13"/>
        <v>800</v>
      </c>
      <c r="C45" s="28">
        <v>407</v>
      </c>
      <c r="D45" s="28">
        <v>393</v>
      </c>
      <c r="E45" s="27">
        <f t="shared" si="14"/>
        <v>796</v>
      </c>
      <c r="F45" s="28">
        <v>406</v>
      </c>
      <c r="G45" s="28">
        <v>390</v>
      </c>
      <c r="H45" s="27">
        <f t="shared" si="4"/>
        <v>4</v>
      </c>
      <c r="I45" s="28">
        <v>1</v>
      </c>
      <c r="J45" s="28">
        <v>3</v>
      </c>
      <c r="K45" s="28">
        <v>600</v>
      </c>
      <c r="L45" s="28">
        <v>200</v>
      </c>
      <c r="M45" s="61">
        <f t="shared" si="15"/>
        <v>25</v>
      </c>
      <c r="N45" s="28">
        <v>46</v>
      </c>
      <c r="O45" s="28">
        <v>597</v>
      </c>
      <c r="P45" s="28">
        <v>199</v>
      </c>
      <c r="Q45" s="61">
        <f t="shared" si="16"/>
        <v>25</v>
      </c>
      <c r="R45" s="28">
        <v>43</v>
      </c>
      <c r="S45" s="28">
        <v>3</v>
      </c>
      <c r="T45" s="28">
        <v>1</v>
      </c>
      <c r="U45" s="61">
        <f t="shared" si="17"/>
        <v>25</v>
      </c>
      <c r="V45" s="69">
        <v>3</v>
      </c>
    </row>
    <row r="46" spans="1:22" s="63" customFormat="1" x14ac:dyDescent="0.2">
      <c r="A46" s="26" t="s">
        <v>47</v>
      </c>
      <c r="B46" s="27">
        <f t="shared" si="13"/>
        <v>594</v>
      </c>
      <c r="C46" s="28">
        <v>310</v>
      </c>
      <c r="D46" s="28">
        <v>284</v>
      </c>
      <c r="E46" s="27">
        <f t="shared" si="14"/>
        <v>593</v>
      </c>
      <c r="F46" s="28">
        <v>309</v>
      </c>
      <c r="G46" s="28">
        <v>284</v>
      </c>
      <c r="H46" s="27">
        <f t="shared" si="4"/>
        <v>1</v>
      </c>
      <c r="I46" s="28">
        <v>1</v>
      </c>
      <c r="J46" s="28">
        <v>0</v>
      </c>
      <c r="K46" s="28">
        <v>466</v>
      </c>
      <c r="L46" s="28">
        <v>128</v>
      </c>
      <c r="M46" s="61">
        <f t="shared" si="15"/>
        <v>21.548821548821547</v>
      </c>
      <c r="N46" s="28">
        <v>24</v>
      </c>
      <c r="O46" s="28">
        <v>466</v>
      </c>
      <c r="P46" s="28">
        <v>127</v>
      </c>
      <c r="Q46" s="61">
        <f t="shared" si="16"/>
        <v>21.416526138279931</v>
      </c>
      <c r="R46" s="28">
        <v>24</v>
      </c>
      <c r="S46" s="28">
        <v>0</v>
      </c>
      <c r="T46" s="28">
        <v>1</v>
      </c>
      <c r="U46" s="61">
        <f t="shared" si="17"/>
        <v>100</v>
      </c>
      <c r="V46" s="69">
        <v>0</v>
      </c>
    </row>
    <row r="47" spans="1:22" s="63" customFormat="1" x14ac:dyDescent="0.2">
      <c r="A47" s="26" t="s">
        <v>48</v>
      </c>
      <c r="B47" s="27">
        <f t="shared" si="13"/>
        <v>457</v>
      </c>
      <c r="C47" s="28">
        <v>246</v>
      </c>
      <c r="D47" s="28">
        <v>211</v>
      </c>
      <c r="E47" s="27">
        <f t="shared" si="14"/>
        <v>455</v>
      </c>
      <c r="F47" s="28">
        <v>245</v>
      </c>
      <c r="G47" s="28">
        <v>210</v>
      </c>
      <c r="H47" s="27">
        <f t="shared" si="4"/>
        <v>2</v>
      </c>
      <c r="I47" s="28">
        <v>1</v>
      </c>
      <c r="J47" s="28">
        <v>1</v>
      </c>
      <c r="K47" s="28">
        <v>393</v>
      </c>
      <c r="L47" s="28">
        <v>64</v>
      </c>
      <c r="M47" s="61">
        <f t="shared" si="15"/>
        <v>14.00437636761488</v>
      </c>
      <c r="N47" s="28">
        <v>25</v>
      </c>
      <c r="O47" s="28">
        <v>391</v>
      </c>
      <c r="P47" s="28">
        <v>64</v>
      </c>
      <c r="Q47" s="61">
        <f t="shared" si="16"/>
        <v>14.065934065934066</v>
      </c>
      <c r="R47" s="28">
        <v>24</v>
      </c>
      <c r="S47" s="28">
        <v>2</v>
      </c>
      <c r="T47" s="28">
        <v>0</v>
      </c>
      <c r="U47" s="61">
        <f t="shared" si="17"/>
        <v>0</v>
      </c>
      <c r="V47" s="69">
        <v>1</v>
      </c>
    </row>
    <row r="48" spans="1:22" s="63" customFormat="1" x14ac:dyDescent="0.2">
      <c r="A48" s="26" t="s">
        <v>49</v>
      </c>
      <c r="B48" s="27">
        <f t="shared" si="13"/>
        <v>428</v>
      </c>
      <c r="C48" s="28">
        <v>221</v>
      </c>
      <c r="D48" s="28">
        <v>207</v>
      </c>
      <c r="E48" s="27">
        <f t="shared" si="14"/>
        <v>427</v>
      </c>
      <c r="F48" s="28">
        <v>221</v>
      </c>
      <c r="G48" s="28">
        <v>206</v>
      </c>
      <c r="H48" s="27">
        <f t="shared" si="4"/>
        <v>1</v>
      </c>
      <c r="I48" s="28">
        <v>0</v>
      </c>
      <c r="J48" s="28">
        <v>1</v>
      </c>
      <c r="K48" s="28">
        <v>363</v>
      </c>
      <c r="L48" s="28">
        <v>65</v>
      </c>
      <c r="M48" s="61">
        <f t="shared" si="15"/>
        <v>15.186915887850466</v>
      </c>
      <c r="N48" s="28">
        <v>25</v>
      </c>
      <c r="O48" s="28">
        <v>362</v>
      </c>
      <c r="P48" s="28">
        <v>65</v>
      </c>
      <c r="Q48" s="61">
        <f t="shared" si="16"/>
        <v>15.22248243559719</v>
      </c>
      <c r="R48" s="28">
        <v>24</v>
      </c>
      <c r="S48" s="28">
        <v>1</v>
      </c>
      <c r="T48" s="28">
        <v>0</v>
      </c>
      <c r="U48" s="61">
        <f t="shared" si="17"/>
        <v>0</v>
      </c>
      <c r="V48" s="69">
        <v>1</v>
      </c>
    </row>
    <row r="49" spans="1:22" s="63" customFormat="1" x14ac:dyDescent="0.2">
      <c r="A49" s="26" t="s">
        <v>50</v>
      </c>
      <c r="B49" s="27">
        <f t="shared" si="13"/>
        <v>972</v>
      </c>
      <c r="C49" s="28">
        <v>507</v>
      </c>
      <c r="D49" s="28">
        <v>465</v>
      </c>
      <c r="E49" s="27">
        <f t="shared" si="14"/>
        <v>969</v>
      </c>
      <c r="F49" s="28">
        <v>506</v>
      </c>
      <c r="G49" s="28">
        <v>463</v>
      </c>
      <c r="H49" s="27">
        <f t="shared" si="4"/>
        <v>3</v>
      </c>
      <c r="I49" s="28">
        <v>1</v>
      </c>
      <c r="J49" s="28">
        <v>2</v>
      </c>
      <c r="K49" s="28">
        <v>745</v>
      </c>
      <c r="L49" s="28">
        <v>227</v>
      </c>
      <c r="M49" s="61">
        <f t="shared" si="15"/>
        <v>23.353909465020575</v>
      </c>
      <c r="N49" s="28">
        <v>61</v>
      </c>
      <c r="O49" s="28">
        <v>744</v>
      </c>
      <c r="P49" s="28">
        <v>225</v>
      </c>
      <c r="Q49" s="61">
        <f t="shared" si="16"/>
        <v>23.219814241486066</v>
      </c>
      <c r="R49" s="28">
        <v>60</v>
      </c>
      <c r="S49" s="28">
        <v>1</v>
      </c>
      <c r="T49" s="28">
        <v>2</v>
      </c>
      <c r="U49" s="61">
        <f t="shared" si="17"/>
        <v>66.666666666666657</v>
      </c>
      <c r="V49" s="69">
        <v>1</v>
      </c>
    </row>
    <row r="50" spans="1:22" s="63" customFormat="1" x14ac:dyDescent="0.2">
      <c r="A50" s="26" t="s">
        <v>51</v>
      </c>
      <c r="B50" s="27">
        <f t="shared" si="13"/>
        <v>756</v>
      </c>
      <c r="C50" s="28">
        <v>369</v>
      </c>
      <c r="D50" s="28">
        <v>387</v>
      </c>
      <c r="E50" s="27">
        <f t="shared" si="14"/>
        <v>749</v>
      </c>
      <c r="F50" s="28">
        <v>364</v>
      </c>
      <c r="G50" s="28">
        <v>385</v>
      </c>
      <c r="H50" s="27">
        <f t="shared" si="4"/>
        <v>7</v>
      </c>
      <c r="I50" s="28">
        <v>5</v>
      </c>
      <c r="J50" s="28">
        <v>2</v>
      </c>
      <c r="K50" s="28">
        <v>613</v>
      </c>
      <c r="L50" s="28">
        <v>143</v>
      </c>
      <c r="M50" s="61">
        <f t="shared" si="15"/>
        <v>18.915343915343914</v>
      </c>
      <c r="N50" s="28">
        <v>41</v>
      </c>
      <c r="O50" s="28">
        <v>608</v>
      </c>
      <c r="P50" s="28">
        <v>141</v>
      </c>
      <c r="Q50" s="61">
        <f t="shared" si="16"/>
        <v>18.825100133511349</v>
      </c>
      <c r="R50" s="28">
        <v>38</v>
      </c>
      <c r="S50" s="28">
        <v>5</v>
      </c>
      <c r="T50" s="28">
        <v>2</v>
      </c>
      <c r="U50" s="61">
        <f t="shared" si="17"/>
        <v>28.571428571428569</v>
      </c>
      <c r="V50" s="69">
        <v>3</v>
      </c>
    </row>
    <row r="51" spans="1:22" s="63" customFormat="1" x14ac:dyDescent="0.2">
      <c r="A51" s="26" t="s">
        <v>52</v>
      </c>
      <c r="B51" s="27">
        <f t="shared" si="13"/>
        <v>401</v>
      </c>
      <c r="C51" s="28">
        <v>205</v>
      </c>
      <c r="D51" s="28">
        <v>196</v>
      </c>
      <c r="E51" s="27">
        <f t="shared" si="14"/>
        <v>400</v>
      </c>
      <c r="F51" s="28">
        <v>205</v>
      </c>
      <c r="G51" s="28">
        <v>195</v>
      </c>
      <c r="H51" s="27">
        <f t="shared" si="4"/>
        <v>1</v>
      </c>
      <c r="I51" s="28">
        <v>0</v>
      </c>
      <c r="J51" s="28">
        <v>1</v>
      </c>
      <c r="K51" s="28">
        <v>343</v>
      </c>
      <c r="L51" s="28">
        <v>58</v>
      </c>
      <c r="M51" s="61">
        <f t="shared" si="15"/>
        <v>14.463840399002494</v>
      </c>
      <c r="N51" s="28">
        <v>24</v>
      </c>
      <c r="O51" s="28">
        <v>343</v>
      </c>
      <c r="P51" s="28">
        <v>57</v>
      </c>
      <c r="Q51" s="61">
        <f t="shared" si="16"/>
        <v>14.249999999999998</v>
      </c>
      <c r="R51" s="28">
        <v>24</v>
      </c>
      <c r="S51" s="28">
        <v>0</v>
      </c>
      <c r="T51" s="28">
        <v>1</v>
      </c>
      <c r="U51" s="61">
        <f t="shared" si="17"/>
        <v>100</v>
      </c>
      <c r="V51" s="69">
        <v>0</v>
      </c>
    </row>
    <row r="52" spans="1:22" s="63" customFormat="1" x14ac:dyDescent="0.2">
      <c r="A52" s="26" t="s">
        <v>53</v>
      </c>
      <c r="B52" s="27">
        <f t="shared" si="13"/>
        <v>482</v>
      </c>
      <c r="C52" s="28">
        <v>230</v>
      </c>
      <c r="D52" s="28">
        <v>252</v>
      </c>
      <c r="E52" s="27">
        <f t="shared" si="14"/>
        <v>479</v>
      </c>
      <c r="F52" s="28">
        <v>228</v>
      </c>
      <c r="G52" s="28">
        <v>251</v>
      </c>
      <c r="H52" s="27">
        <f t="shared" si="4"/>
        <v>3</v>
      </c>
      <c r="I52" s="28">
        <v>2</v>
      </c>
      <c r="J52" s="28">
        <v>1</v>
      </c>
      <c r="K52" s="28">
        <v>431</v>
      </c>
      <c r="L52" s="28">
        <v>51</v>
      </c>
      <c r="M52" s="61">
        <f t="shared" si="15"/>
        <v>10.580912863070539</v>
      </c>
      <c r="N52" s="28">
        <v>19</v>
      </c>
      <c r="O52" s="28">
        <v>429</v>
      </c>
      <c r="P52" s="28">
        <v>50</v>
      </c>
      <c r="Q52" s="61">
        <f t="shared" si="16"/>
        <v>10.438413361169102</v>
      </c>
      <c r="R52" s="28">
        <v>19</v>
      </c>
      <c r="S52" s="28">
        <v>2</v>
      </c>
      <c r="T52" s="28">
        <v>1</v>
      </c>
      <c r="U52" s="61">
        <f t="shared" si="17"/>
        <v>33.333333333333329</v>
      </c>
      <c r="V52" s="69">
        <v>0</v>
      </c>
    </row>
    <row r="53" spans="1:22" s="63" customFormat="1" x14ac:dyDescent="0.2">
      <c r="A53" s="26" t="s">
        <v>54</v>
      </c>
      <c r="B53" s="27">
        <f t="shared" si="13"/>
        <v>536</v>
      </c>
      <c r="C53" s="28">
        <v>291</v>
      </c>
      <c r="D53" s="28">
        <v>245</v>
      </c>
      <c r="E53" s="27">
        <f t="shared" si="14"/>
        <v>536</v>
      </c>
      <c r="F53" s="28">
        <v>291</v>
      </c>
      <c r="G53" s="28">
        <v>245</v>
      </c>
      <c r="H53" s="27">
        <f t="shared" si="4"/>
        <v>0</v>
      </c>
      <c r="I53" s="28">
        <v>0</v>
      </c>
      <c r="J53" s="28">
        <v>0</v>
      </c>
      <c r="K53" s="28">
        <v>459</v>
      </c>
      <c r="L53" s="28">
        <v>77</v>
      </c>
      <c r="M53" s="61">
        <f t="shared" si="15"/>
        <v>14.365671641791044</v>
      </c>
      <c r="N53" s="28">
        <v>29</v>
      </c>
      <c r="O53" s="28">
        <v>459</v>
      </c>
      <c r="P53" s="28">
        <v>77</v>
      </c>
      <c r="Q53" s="61">
        <f t="shared" si="16"/>
        <v>14.365671641791044</v>
      </c>
      <c r="R53" s="28">
        <v>29</v>
      </c>
      <c r="S53" s="28">
        <v>0</v>
      </c>
      <c r="T53" s="28">
        <v>0</v>
      </c>
      <c r="U53" s="61" t="str">
        <f t="shared" si="17"/>
        <v>.</v>
      </c>
      <c r="V53" s="69">
        <v>0</v>
      </c>
    </row>
    <row r="54" spans="1:22" s="63" customFormat="1" x14ac:dyDescent="0.2">
      <c r="A54" s="26" t="s">
        <v>55</v>
      </c>
      <c r="B54" s="27">
        <f t="shared" si="13"/>
        <v>408</v>
      </c>
      <c r="C54" s="28">
        <v>215</v>
      </c>
      <c r="D54" s="28">
        <v>193</v>
      </c>
      <c r="E54" s="27">
        <f t="shared" si="14"/>
        <v>408</v>
      </c>
      <c r="F54" s="28">
        <v>215</v>
      </c>
      <c r="G54" s="28">
        <v>193</v>
      </c>
      <c r="H54" s="27">
        <f t="shared" si="4"/>
        <v>0</v>
      </c>
      <c r="I54" s="28">
        <v>0</v>
      </c>
      <c r="J54" s="28">
        <v>0</v>
      </c>
      <c r="K54" s="28">
        <v>355</v>
      </c>
      <c r="L54" s="28">
        <v>53</v>
      </c>
      <c r="M54" s="61">
        <f t="shared" si="15"/>
        <v>12.990196078431374</v>
      </c>
      <c r="N54" s="28">
        <v>13</v>
      </c>
      <c r="O54" s="28">
        <v>355</v>
      </c>
      <c r="P54" s="28">
        <v>53</v>
      </c>
      <c r="Q54" s="61">
        <f t="shared" si="16"/>
        <v>12.990196078431374</v>
      </c>
      <c r="R54" s="28">
        <v>13</v>
      </c>
      <c r="S54" s="28">
        <v>0</v>
      </c>
      <c r="T54" s="28">
        <v>0</v>
      </c>
      <c r="U54" s="61" t="str">
        <f t="shared" si="17"/>
        <v>.</v>
      </c>
      <c r="V54" s="69">
        <v>0</v>
      </c>
    </row>
    <row r="55" spans="1:22" s="63" customFormat="1" x14ac:dyDescent="0.2">
      <c r="A55" s="26" t="s">
        <v>56</v>
      </c>
      <c r="B55" s="27">
        <f t="shared" si="13"/>
        <v>1039</v>
      </c>
      <c r="C55" s="28">
        <v>530</v>
      </c>
      <c r="D55" s="28">
        <v>509</v>
      </c>
      <c r="E55" s="27">
        <f t="shared" si="14"/>
        <v>1037</v>
      </c>
      <c r="F55" s="28">
        <v>528</v>
      </c>
      <c r="G55" s="28">
        <v>509</v>
      </c>
      <c r="H55" s="27">
        <f t="shared" si="4"/>
        <v>2</v>
      </c>
      <c r="I55" s="28">
        <v>2</v>
      </c>
      <c r="J55" s="28">
        <v>0</v>
      </c>
      <c r="K55" s="28">
        <v>929</v>
      </c>
      <c r="L55" s="28">
        <v>110</v>
      </c>
      <c r="M55" s="61">
        <f t="shared" si="15"/>
        <v>10.587102983638113</v>
      </c>
      <c r="N55" s="28">
        <v>53</v>
      </c>
      <c r="O55" s="28">
        <v>928</v>
      </c>
      <c r="P55" s="28">
        <v>109</v>
      </c>
      <c r="Q55" s="61">
        <f t="shared" si="16"/>
        <v>10.511089681774349</v>
      </c>
      <c r="R55" s="28">
        <v>52</v>
      </c>
      <c r="S55" s="28">
        <v>1</v>
      </c>
      <c r="T55" s="28">
        <v>1</v>
      </c>
      <c r="U55" s="61">
        <f t="shared" si="17"/>
        <v>50</v>
      </c>
      <c r="V55" s="69">
        <v>1</v>
      </c>
    </row>
    <row r="56" spans="1:22" s="63" customFormat="1" x14ac:dyDescent="0.2">
      <c r="A56" s="26" t="s">
        <v>57</v>
      </c>
      <c r="B56" s="27">
        <f t="shared" si="13"/>
        <v>352</v>
      </c>
      <c r="C56" s="28">
        <v>167</v>
      </c>
      <c r="D56" s="28">
        <v>185</v>
      </c>
      <c r="E56" s="27">
        <f t="shared" si="14"/>
        <v>351</v>
      </c>
      <c r="F56" s="28">
        <v>166</v>
      </c>
      <c r="G56" s="28">
        <v>185</v>
      </c>
      <c r="H56" s="27">
        <f t="shared" si="4"/>
        <v>1</v>
      </c>
      <c r="I56" s="28">
        <v>1</v>
      </c>
      <c r="J56" s="28">
        <v>0</v>
      </c>
      <c r="K56" s="28">
        <v>307</v>
      </c>
      <c r="L56" s="28">
        <v>45</v>
      </c>
      <c r="M56" s="61">
        <f t="shared" si="15"/>
        <v>12.784090909090908</v>
      </c>
      <c r="N56" s="28">
        <v>18</v>
      </c>
      <c r="O56" s="28">
        <v>306</v>
      </c>
      <c r="P56" s="28">
        <v>45</v>
      </c>
      <c r="Q56" s="61">
        <f t="shared" si="16"/>
        <v>12.820512820512819</v>
      </c>
      <c r="R56" s="28">
        <v>17</v>
      </c>
      <c r="S56" s="28">
        <v>1</v>
      </c>
      <c r="T56" s="28">
        <v>0</v>
      </c>
      <c r="U56" s="61">
        <f t="shared" si="17"/>
        <v>0</v>
      </c>
      <c r="V56" s="69">
        <v>1</v>
      </c>
    </row>
    <row r="57" spans="1:22" s="63" customFormat="1" x14ac:dyDescent="0.2">
      <c r="A57" s="26" t="s">
        <v>58</v>
      </c>
      <c r="B57" s="27">
        <f t="shared" si="13"/>
        <v>498</v>
      </c>
      <c r="C57" s="28">
        <v>264</v>
      </c>
      <c r="D57" s="28">
        <v>234</v>
      </c>
      <c r="E57" s="27">
        <f t="shared" si="14"/>
        <v>496</v>
      </c>
      <c r="F57" s="28">
        <v>264</v>
      </c>
      <c r="G57" s="28">
        <v>232</v>
      </c>
      <c r="H57" s="27">
        <f t="shared" si="4"/>
        <v>2</v>
      </c>
      <c r="I57" s="28">
        <v>0</v>
      </c>
      <c r="J57" s="28">
        <v>2</v>
      </c>
      <c r="K57" s="28">
        <v>437</v>
      </c>
      <c r="L57" s="28">
        <v>61</v>
      </c>
      <c r="M57" s="61">
        <f t="shared" si="15"/>
        <v>12.248995983935743</v>
      </c>
      <c r="N57" s="28">
        <v>27</v>
      </c>
      <c r="O57" s="28">
        <v>435</v>
      </c>
      <c r="P57" s="28">
        <v>61</v>
      </c>
      <c r="Q57" s="61">
        <f t="shared" si="16"/>
        <v>12.298387096774194</v>
      </c>
      <c r="R57" s="28">
        <v>25</v>
      </c>
      <c r="S57" s="28">
        <v>2</v>
      </c>
      <c r="T57" s="28">
        <v>0</v>
      </c>
      <c r="U57" s="61">
        <f t="shared" si="17"/>
        <v>0</v>
      </c>
      <c r="V57" s="69">
        <v>2</v>
      </c>
    </row>
    <row r="58" spans="1:22" s="63" customFormat="1" x14ac:dyDescent="0.2">
      <c r="A58" s="26" t="s">
        <v>59</v>
      </c>
      <c r="B58" s="27">
        <f t="shared" si="13"/>
        <v>211</v>
      </c>
      <c r="C58" s="28">
        <v>100</v>
      </c>
      <c r="D58" s="28">
        <v>111</v>
      </c>
      <c r="E58" s="27">
        <f t="shared" si="14"/>
        <v>211</v>
      </c>
      <c r="F58" s="28">
        <v>100</v>
      </c>
      <c r="G58" s="28">
        <v>111</v>
      </c>
      <c r="H58" s="27">
        <f t="shared" si="4"/>
        <v>0</v>
      </c>
      <c r="I58" s="28">
        <v>0</v>
      </c>
      <c r="J58" s="28">
        <v>0</v>
      </c>
      <c r="K58" s="28">
        <v>185</v>
      </c>
      <c r="L58" s="28">
        <v>26</v>
      </c>
      <c r="M58" s="61">
        <f t="shared" si="15"/>
        <v>12.322274881516588</v>
      </c>
      <c r="N58" s="28">
        <v>11</v>
      </c>
      <c r="O58" s="28">
        <v>185</v>
      </c>
      <c r="P58" s="28">
        <v>26</v>
      </c>
      <c r="Q58" s="61">
        <f t="shared" si="16"/>
        <v>12.322274881516588</v>
      </c>
      <c r="R58" s="28">
        <v>11</v>
      </c>
      <c r="S58" s="28">
        <v>0</v>
      </c>
      <c r="T58" s="28">
        <v>0</v>
      </c>
      <c r="U58" s="61" t="str">
        <f t="shared" si="17"/>
        <v>.</v>
      </c>
      <c r="V58" s="69">
        <v>0</v>
      </c>
    </row>
    <row r="59" spans="1:22" s="63" customFormat="1" x14ac:dyDescent="0.2">
      <c r="A59" s="26" t="s">
        <v>60</v>
      </c>
      <c r="B59" s="27">
        <f t="shared" si="13"/>
        <v>487</v>
      </c>
      <c r="C59" s="28">
        <v>221</v>
      </c>
      <c r="D59" s="28">
        <v>266</v>
      </c>
      <c r="E59" s="27">
        <f t="shared" si="14"/>
        <v>485</v>
      </c>
      <c r="F59" s="28">
        <v>221</v>
      </c>
      <c r="G59" s="28">
        <v>264</v>
      </c>
      <c r="H59" s="27">
        <f t="shared" si="4"/>
        <v>2</v>
      </c>
      <c r="I59" s="28">
        <v>0</v>
      </c>
      <c r="J59" s="28">
        <v>2</v>
      </c>
      <c r="K59" s="28">
        <v>423</v>
      </c>
      <c r="L59" s="28">
        <v>64</v>
      </c>
      <c r="M59" s="61">
        <f t="shared" si="15"/>
        <v>13.141683778234087</v>
      </c>
      <c r="N59" s="28">
        <v>25</v>
      </c>
      <c r="O59" s="28">
        <v>422</v>
      </c>
      <c r="P59" s="28">
        <v>63</v>
      </c>
      <c r="Q59" s="61">
        <f t="shared" si="16"/>
        <v>12.989690721649486</v>
      </c>
      <c r="R59" s="28">
        <v>23</v>
      </c>
      <c r="S59" s="28">
        <v>1</v>
      </c>
      <c r="T59" s="28">
        <v>1</v>
      </c>
      <c r="U59" s="61">
        <f t="shared" si="17"/>
        <v>50</v>
      </c>
      <c r="V59" s="69">
        <v>2</v>
      </c>
    </row>
    <row r="60" spans="1:22" s="63" customFormat="1" x14ac:dyDescent="0.2">
      <c r="A60" s="26" t="s">
        <v>61</v>
      </c>
      <c r="B60" s="27">
        <f t="shared" si="13"/>
        <v>356</v>
      </c>
      <c r="C60" s="28">
        <v>186</v>
      </c>
      <c r="D60" s="28">
        <v>170</v>
      </c>
      <c r="E60" s="27">
        <f t="shared" si="14"/>
        <v>356</v>
      </c>
      <c r="F60" s="28">
        <v>186</v>
      </c>
      <c r="G60" s="28">
        <v>170</v>
      </c>
      <c r="H60" s="27">
        <f t="shared" si="4"/>
        <v>0</v>
      </c>
      <c r="I60" s="28">
        <v>0</v>
      </c>
      <c r="J60" s="28">
        <v>0</v>
      </c>
      <c r="K60" s="28">
        <v>303</v>
      </c>
      <c r="L60" s="28">
        <v>53</v>
      </c>
      <c r="M60" s="61">
        <f t="shared" si="15"/>
        <v>14.887640449438203</v>
      </c>
      <c r="N60" s="28">
        <v>22</v>
      </c>
      <c r="O60" s="28">
        <v>303</v>
      </c>
      <c r="P60" s="28">
        <v>53</v>
      </c>
      <c r="Q60" s="61">
        <f t="shared" si="16"/>
        <v>14.887640449438203</v>
      </c>
      <c r="R60" s="28">
        <v>22</v>
      </c>
      <c r="S60" s="28">
        <v>0</v>
      </c>
      <c r="T60" s="28">
        <v>0</v>
      </c>
      <c r="U60" s="61" t="str">
        <f t="shared" si="17"/>
        <v>.</v>
      </c>
      <c r="V60" s="69">
        <v>0</v>
      </c>
    </row>
    <row r="61" spans="1:22" s="63" customFormat="1" x14ac:dyDescent="0.2">
      <c r="A61" s="26" t="s">
        <v>62</v>
      </c>
      <c r="B61" s="27">
        <f t="shared" si="13"/>
        <v>597</v>
      </c>
      <c r="C61" s="28">
        <v>321</v>
      </c>
      <c r="D61" s="28">
        <v>276</v>
      </c>
      <c r="E61" s="27">
        <f t="shared" si="14"/>
        <v>594</v>
      </c>
      <c r="F61" s="28">
        <v>319</v>
      </c>
      <c r="G61" s="28">
        <v>275</v>
      </c>
      <c r="H61" s="27">
        <f t="shared" si="4"/>
        <v>3</v>
      </c>
      <c r="I61" s="28">
        <v>2</v>
      </c>
      <c r="J61" s="28">
        <v>1</v>
      </c>
      <c r="K61" s="28">
        <v>539</v>
      </c>
      <c r="L61" s="28">
        <v>58</v>
      </c>
      <c r="M61" s="61">
        <f t="shared" si="15"/>
        <v>9.7152428810720259</v>
      </c>
      <c r="N61" s="28">
        <v>37</v>
      </c>
      <c r="O61" s="28">
        <v>536</v>
      </c>
      <c r="P61" s="28">
        <v>58</v>
      </c>
      <c r="Q61" s="61">
        <f t="shared" si="16"/>
        <v>9.7643097643097647</v>
      </c>
      <c r="R61" s="28">
        <v>37</v>
      </c>
      <c r="S61" s="28">
        <v>3</v>
      </c>
      <c r="T61" s="28">
        <v>0</v>
      </c>
      <c r="U61" s="61">
        <f t="shared" si="17"/>
        <v>0</v>
      </c>
      <c r="V61" s="69">
        <v>0</v>
      </c>
    </row>
    <row r="62" spans="1:22" s="63" customFormat="1" x14ac:dyDescent="0.2">
      <c r="A62" s="26" t="s">
        <v>63</v>
      </c>
      <c r="B62" s="27">
        <f t="shared" si="13"/>
        <v>1120</v>
      </c>
      <c r="C62" s="28">
        <v>563</v>
      </c>
      <c r="D62" s="28">
        <v>557</v>
      </c>
      <c r="E62" s="27">
        <f t="shared" si="14"/>
        <v>1117</v>
      </c>
      <c r="F62" s="28">
        <v>561</v>
      </c>
      <c r="G62" s="28">
        <v>556</v>
      </c>
      <c r="H62" s="27">
        <f t="shared" si="4"/>
        <v>3</v>
      </c>
      <c r="I62" s="28">
        <v>2</v>
      </c>
      <c r="J62" s="28">
        <v>1</v>
      </c>
      <c r="K62" s="28">
        <v>915</v>
      </c>
      <c r="L62" s="28">
        <v>205</v>
      </c>
      <c r="M62" s="61">
        <f t="shared" si="15"/>
        <v>18.303571428571427</v>
      </c>
      <c r="N62" s="28">
        <v>76</v>
      </c>
      <c r="O62" s="28">
        <v>913</v>
      </c>
      <c r="P62" s="28">
        <v>204</v>
      </c>
      <c r="Q62" s="61">
        <f t="shared" si="16"/>
        <v>18.263205013428827</v>
      </c>
      <c r="R62" s="28">
        <v>74</v>
      </c>
      <c r="S62" s="28">
        <v>2</v>
      </c>
      <c r="T62" s="28">
        <v>1</v>
      </c>
      <c r="U62" s="61">
        <f t="shared" si="17"/>
        <v>33.333333333333329</v>
      </c>
      <c r="V62" s="69">
        <v>2</v>
      </c>
    </row>
    <row r="63" spans="1:22" s="63" customFormat="1" x14ac:dyDescent="0.2">
      <c r="A63" s="26" t="s">
        <v>64</v>
      </c>
      <c r="B63" s="27">
        <f t="shared" si="13"/>
        <v>400</v>
      </c>
      <c r="C63" s="28">
        <v>198</v>
      </c>
      <c r="D63" s="28">
        <v>202</v>
      </c>
      <c r="E63" s="27">
        <f t="shared" si="14"/>
        <v>398</v>
      </c>
      <c r="F63" s="28">
        <v>197</v>
      </c>
      <c r="G63" s="28">
        <v>201</v>
      </c>
      <c r="H63" s="27">
        <f t="shared" si="4"/>
        <v>2</v>
      </c>
      <c r="I63" s="28">
        <v>1</v>
      </c>
      <c r="J63" s="28">
        <v>1</v>
      </c>
      <c r="K63" s="28">
        <v>355</v>
      </c>
      <c r="L63" s="28">
        <v>45</v>
      </c>
      <c r="M63" s="61">
        <f t="shared" si="15"/>
        <v>11.25</v>
      </c>
      <c r="N63" s="28">
        <v>19</v>
      </c>
      <c r="O63" s="28">
        <v>354</v>
      </c>
      <c r="P63" s="28">
        <v>44</v>
      </c>
      <c r="Q63" s="61">
        <f t="shared" si="16"/>
        <v>11.055276381909549</v>
      </c>
      <c r="R63" s="28">
        <v>17</v>
      </c>
      <c r="S63" s="28">
        <v>1</v>
      </c>
      <c r="T63" s="28">
        <v>1</v>
      </c>
      <c r="U63" s="61">
        <f t="shared" si="17"/>
        <v>50</v>
      </c>
      <c r="V63" s="69">
        <v>2</v>
      </c>
    </row>
    <row r="64" spans="1:22" s="63" customFormat="1" x14ac:dyDescent="0.2">
      <c r="A64" s="26" t="s">
        <v>65</v>
      </c>
      <c r="B64" s="27">
        <f t="shared" si="13"/>
        <v>905</v>
      </c>
      <c r="C64" s="28">
        <v>457</v>
      </c>
      <c r="D64" s="28">
        <v>448</v>
      </c>
      <c r="E64" s="27">
        <f t="shared" si="14"/>
        <v>903</v>
      </c>
      <c r="F64" s="28">
        <v>457</v>
      </c>
      <c r="G64" s="28">
        <v>446</v>
      </c>
      <c r="H64" s="27">
        <f t="shared" si="4"/>
        <v>2</v>
      </c>
      <c r="I64" s="28">
        <v>0</v>
      </c>
      <c r="J64" s="28">
        <v>2</v>
      </c>
      <c r="K64" s="28">
        <v>807</v>
      </c>
      <c r="L64" s="28">
        <v>98</v>
      </c>
      <c r="M64" s="61">
        <f t="shared" si="15"/>
        <v>10.828729281767956</v>
      </c>
      <c r="N64" s="28">
        <v>39</v>
      </c>
      <c r="O64" s="28">
        <v>806</v>
      </c>
      <c r="P64" s="28">
        <v>97</v>
      </c>
      <c r="Q64" s="61">
        <f t="shared" si="16"/>
        <v>10.741971207087486</v>
      </c>
      <c r="R64" s="28">
        <v>39</v>
      </c>
      <c r="S64" s="28">
        <v>1</v>
      </c>
      <c r="T64" s="28">
        <v>1</v>
      </c>
      <c r="U64" s="61">
        <f t="shared" si="17"/>
        <v>50</v>
      </c>
      <c r="V64" s="69">
        <v>0</v>
      </c>
    </row>
    <row r="65" spans="1:22" s="63" customFormat="1" x14ac:dyDescent="0.2">
      <c r="A65" s="26" t="s">
        <v>66</v>
      </c>
      <c r="B65" s="27">
        <f t="shared" si="13"/>
        <v>847</v>
      </c>
      <c r="C65" s="28">
        <v>463</v>
      </c>
      <c r="D65" s="28">
        <v>384</v>
      </c>
      <c r="E65" s="27">
        <f t="shared" si="14"/>
        <v>843</v>
      </c>
      <c r="F65" s="28">
        <v>460</v>
      </c>
      <c r="G65" s="28">
        <v>383</v>
      </c>
      <c r="H65" s="27">
        <f t="shared" si="4"/>
        <v>4</v>
      </c>
      <c r="I65" s="28">
        <v>3</v>
      </c>
      <c r="J65" s="28">
        <v>1</v>
      </c>
      <c r="K65" s="28">
        <v>596</v>
      </c>
      <c r="L65" s="28">
        <v>251</v>
      </c>
      <c r="M65" s="61">
        <f t="shared" si="15"/>
        <v>29.634002361275087</v>
      </c>
      <c r="N65" s="28">
        <v>69</v>
      </c>
      <c r="O65" s="28">
        <v>594</v>
      </c>
      <c r="P65" s="28">
        <v>249</v>
      </c>
      <c r="Q65" s="61">
        <f t="shared" si="16"/>
        <v>29.537366548042705</v>
      </c>
      <c r="R65" s="28">
        <v>67</v>
      </c>
      <c r="S65" s="28">
        <v>2</v>
      </c>
      <c r="T65" s="28">
        <v>2</v>
      </c>
      <c r="U65" s="61">
        <f t="shared" si="17"/>
        <v>50</v>
      </c>
      <c r="V65" s="69">
        <v>2</v>
      </c>
    </row>
    <row r="66" spans="1:22" s="63" customFormat="1" x14ac:dyDescent="0.2">
      <c r="A66" s="26" t="s">
        <v>67</v>
      </c>
      <c r="B66" s="27">
        <f t="shared" si="13"/>
        <v>964</v>
      </c>
      <c r="C66" s="28">
        <v>472</v>
      </c>
      <c r="D66" s="28">
        <v>492</v>
      </c>
      <c r="E66" s="27">
        <f t="shared" si="14"/>
        <v>962</v>
      </c>
      <c r="F66" s="28">
        <v>471</v>
      </c>
      <c r="G66" s="28">
        <v>491</v>
      </c>
      <c r="H66" s="27">
        <f t="shared" si="4"/>
        <v>2</v>
      </c>
      <c r="I66" s="28">
        <v>1</v>
      </c>
      <c r="J66" s="28">
        <v>1</v>
      </c>
      <c r="K66" s="28">
        <v>731</v>
      </c>
      <c r="L66" s="28">
        <v>233</v>
      </c>
      <c r="M66" s="61">
        <f t="shared" si="15"/>
        <v>24.1701244813278</v>
      </c>
      <c r="N66" s="28">
        <v>84</v>
      </c>
      <c r="O66" s="28">
        <v>730</v>
      </c>
      <c r="P66" s="28">
        <v>232</v>
      </c>
      <c r="Q66" s="61">
        <f t="shared" si="16"/>
        <v>24.116424116424117</v>
      </c>
      <c r="R66" s="28">
        <v>82</v>
      </c>
      <c r="S66" s="28">
        <v>1</v>
      </c>
      <c r="T66" s="28">
        <v>1</v>
      </c>
      <c r="U66" s="61">
        <f t="shared" si="17"/>
        <v>50</v>
      </c>
      <c r="V66" s="69">
        <v>2</v>
      </c>
    </row>
    <row r="67" spans="1:22" s="63" customFormat="1" x14ac:dyDescent="0.2">
      <c r="A67" s="26" t="s">
        <v>68</v>
      </c>
      <c r="B67" s="27">
        <f t="shared" si="13"/>
        <v>1447</v>
      </c>
      <c r="C67" s="28">
        <v>755</v>
      </c>
      <c r="D67" s="28">
        <v>692</v>
      </c>
      <c r="E67" s="27">
        <f t="shared" si="14"/>
        <v>1443</v>
      </c>
      <c r="F67" s="28">
        <v>754</v>
      </c>
      <c r="G67" s="28">
        <v>689</v>
      </c>
      <c r="H67" s="27">
        <f t="shared" si="4"/>
        <v>4</v>
      </c>
      <c r="I67" s="28">
        <v>1</v>
      </c>
      <c r="J67" s="28">
        <v>3</v>
      </c>
      <c r="K67" s="28">
        <v>1220</v>
      </c>
      <c r="L67" s="28">
        <v>227</v>
      </c>
      <c r="M67" s="61">
        <f t="shared" si="15"/>
        <v>15.687629578438148</v>
      </c>
      <c r="N67" s="28">
        <v>87</v>
      </c>
      <c r="O67" s="28">
        <v>1218</v>
      </c>
      <c r="P67" s="28">
        <v>225</v>
      </c>
      <c r="Q67" s="61">
        <f t="shared" si="16"/>
        <v>15.592515592515593</v>
      </c>
      <c r="R67" s="28">
        <v>85</v>
      </c>
      <c r="S67" s="28">
        <v>2</v>
      </c>
      <c r="T67" s="28">
        <v>2</v>
      </c>
      <c r="U67" s="61">
        <f t="shared" si="17"/>
        <v>50</v>
      </c>
      <c r="V67" s="69">
        <v>2</v>
      </c>
    </row>
    <row r="68" spans="1:22" s="63" customFormat="1" x14ac:dyDescent="0.2">
      <c r="A68" s="26" t="s">
        <v>69</v>
      </c>
      <c r="B68" s="27">
        <f t="shared" si="13"/>
        <v>1178</v>
      </c>
      <c r="C68" s="28">
        <v>624</v>
      </c>
      <c r="D68" s="28">
        <v>554</v>
      </c>
      <c r="E68" s="27">
        <f t="shared" si="14"/>
        <v>1173</v>
      </c>
      <c r="F68" s="28">
        <v>622</v>
      </c>
      <c r="G68" s="28">
        <v>551</v>
      </c>
      <c r="H68" s="27">
        <f t="shared" si="4"/>
        <v>5</v>
      </c>
      <c r="I68" s="28">
        <v>2</v>
      </c>
      <c r="J68" s="28">
        <v>3</v>
      </c>
      <c r="K68" s="28">
        <v>922</v>
      </c>
      <c r="L68" s="28">
        <v>256</v>
      </c>
      <c r="M68" s="61">
        <f t="shared" si="15"/>
        <v>21.731748726655347</v>
      </c>
      <c r="N68" s="28">
        <v>68</v>
      </c>
      <c r="O68" s="28">
        <v>918</v>
      </c>
      <c r="P68" s="28">
        <v>255</v>
      </c>
      <c r="Q68" s="61">
        <f t="shared" si="16"/>
        <v>21.739130434782609</v>
      </c>
      <c r="R68" s="28">
        <v>66</v>
      </c>
      <c r="S68" s="28">
        <v>4</v>
      </c>
      <c r="T68" s="28">
        <v>1</v>
      </c>
      <c r="U68" s="61">
        <f t="shared" si="17"/>
        <v>20</v>
      </c>
      <c r="V68" s="69">
        <v>2</v>
      </c>
    </row>
    <row r="69" spans="1:22" s="63" customFormat="1" x14ac:dyDescent="0.2">
      <c r="A69" s="26" t="s">
        <v>70</v>
      </c>
      <c r="B69" s="27">
        <f t="shared" si="13"/>
        <v>428</v>
      </c>
      <c r="C69" s="28">
        <v>228</v>
      </c>
      <c r="D69" s="28">
        <v>200</v>
      </c>
      <c r="E69" s="27">
        <f t="shared" si="14"/>
        <v>427</v>
      </c>
      <c r="F69" s="28">
        <v>228</v>
      </c>
      <c r="G69" s="28">
        <v>199</v>
      </c>
      <c r="H69" s="27">
        <f t="shared" si="4"/>
        <v>1</v>
      </c>
      <c r="I69" s="28">
        <v>0</v>
      </c>
      <c r="J69" s="28">
        <v>1</v>
      </c>
      <c r="K69" s="28">
        <v>334</v>
      </c>
      <c r="L69" s="28">
        <v>94</v>
      </c>
      <c r="M69" s="61">
        <f t="shared" si="15"/>
        <v>21.962616822429908</v>
      </c>
      <c r="N69" s="28">
        <v>22</v>
      </c>
      <c r="O69" s="28">
        <v>333</v>
      </c>
      <c r="P69" s="28">
        <v>94</v>
      </c>
      <c r="Q69" s="61">
        <f t="shared" si="16"/>
        <v>22.014051522248241</v>
      </c>
      <c r="R69" s="28">
        <v>21</v>
      </c>
      <c r="S69" s="28">
        <v>1</v>
      </c>
      <c r="T69" s="28">
        <v>0</v>
      </c>
      <c r="U69" s="61">
        <f t="shared" si="17"/>
        <v>0</v>
      </c>
      <c r="V69" s="69">
        <v>1</v>
      </c>
    </row>
    <row r="70" spans="1:22" s="63" customFormat="1" x14ac:dyDescent="0.2">
      <c r="A70" s="26" t="s">
        <v>71</v>
      </c>
      <c r="B70" s="27">
        <f t="shared" si="13"/>
        <v>597</v>
      </c>
      <c r="C70" s="28">
        <v>329</v>
      </c>
      <c r="D70" s="28">
        <v>268</v>
      </c>
      <c r="E70" s="27">
        <f t="shared" si="14"/>
        <v>595</v>
      </c>
      <c r="F70" s="28">
        <v>327</v>
      </c>
      <c r="G70" s="28">
        <v>268</v>
      </c>
      <c r="H70" s="27">
        <f t="shared" si="4"/>
        <v>2</v>
      </c>
      <c r="I70" s="28">
        <v>2</v>
      </c>
      <c r="J70" s="28">
        <v>0</v>
      </c>
      <c r="K70" s="28">
        <v>539</v>
      </c>
      <c r="L70" s="28">
        <v>58</v>
      </c>
      <c r="M70" s="61">
        <f t="shared" si="15"/>
        <v>9.7152428810720259</v>
      </c>
      <c r="N70" s="28">
        <v>29</v>
      </c>
      <c r="O70" s="28">
        <v>537</v>
      </c>
      <c r="P70" s="28">
        <v>58</v>
      </c>
      <c r="Q70" s="61">
        <f t="shared" si="16"/>
        <v>9.7478991596638664</v>
      </c>
      <c r="R70" s="28">
        <v>29</v>
      </c>
      <c r="S70" s="28">
        <v>2</v>
      </c>
      <c r="T70" s="28">
        <v>0</v>
      </c>
      <c r="U70" s="61">
        <f t="shared" si="17"/>
        <v>0</v>
      </c>
      <c r="V70" s="69">
        <v>0</v>
      </c>
    </row>
    <row r="71" spans="1:22" s="63" customFormat="1" x14ac:dyDescent="0.2">
      <c r="A71" s="26" t="s">
        <v>72</v>
      </c>
      <c r="B71" s="27">
        <f t="shared" si="13"/>
        <v>341</v>
      </c>
      <c r="C71" s="28">
        <v>182</v>
      </c>
      <c r="D71" s="28">
        <v>159</v>
      </c>
      <c r="E71" s="27">
        <f t="shared" si="14"/>
        <v>337</v>
      </c>
      <c r="F71" s="28">
        <v>181</v>
      </c>
      <c r="G71" s="28">
        <v>156</v>
      </c>
      <c r="H71" s="27">
        <f t="shared" si="4"/>
        <v>4</v>
      </c>
      <c r="I71" s="28">
        <v>1</v>
      </c>
      <c r="J71" s="28">
        <v>3</v>
      </c>
      <c r="K71" s="28">
        <v>281</v>
      </c>
      <c r="L71" s="28">
        <v>60</v>
      </c>
      <c r="M71" s="61">
        <f t="shared" si="15"/>
        <v>17.595307917888565</v>
      </c>
      <c r="N71" s="28">
        <v>18</v>
      </c>
      <c r="O71" s="28">
        <v>279</v>
      </c>
      <c r="P71" s="28">
        <v>58</v>
      </c>
      <c r="Q71" s="61">
        <f t="shared" si="16"/>
        <v>17.210682492581604</v>
      </c>
      <c r="R71" s="28">
        <v>17</v>
      </c>
      <c r="S71" s="28">
        <v>2</v>
      </c>
      <c r="T71" s="28">
        <v>2</v>
      </c>
      <c r="U71" s="61">
        <f t="shared" si="17"/>
        <v>50</v>
      </c>
      <c r="V71" s="69">
        <v>1</v>
      </c>
    </row>
    <row r="72" spans="1:22" s="63" customFormat="1" x14ac:dyDescent="0.2">
      <c r="A72" s="26" t="s">
        <v>73</v>
      </c>
      <c r="B72" s="27">
        <f t="shared" si="13"/>
        <v>332</v>
      </c>
      <c r="C72" s="28">
        <v>186</v>
      </c>
      <c r="D72" s="28">
        <v>146</v>
      </c>
      <c r="E72" s="27">
        <f t="shared" si="14"/>
        <v>329</v>
      </c>
      <c r="F72" s="28">
        <v>185</v>
      </c>
      <c r="G72" s="28">
        <v>144</v>
      </c>
      <c r="H72" s="27">
        <f t="shared" si="4"/>
        <v>3</v>
      </c>
      <c r="I72" s="28">
        <v>1</v>
      </c>
      <c r="J72" s="28">
        <v>2</v>
      </c>
      <c r="K72" s="28">
        <v>304</v>
      </c>
      <c r="L72" s="28">
        <v>28</v>
      </c>
      <c r="M72" s="61">
        <f t="shared" si="15"/>
        <v>8.4337349397590362</v>
      </c>
      <c r="N72" s="28">
        <v>12</v>
      </c>
      <c r="O72" s="28">
        <v>301</v>
      </c>
      <c r="P72" s="28">
        <v>28</v>
      </c>
      <c r="Q72" s="61">
        <f t="shared" si="16"/>
        <v>8.5106382978723403</v>
      </c>
      <c r="R72" s="28">
        <v>11</v>
      </c>
      <c r="S72" s="28">
        <v>3</v>
      </c>
      <c r="T72" s="28">
        <v>0</v>
      </c>
      <c r="U72" s="61">
        <f t="shared" si="17"/>
        <v>0</v>
      </c>
      <c r="V72" s="69">
        <v>1</v>
      </c>
    </row>
    <row r="73" spans="1:22" s="63" customFormat="1" x14ac:dyDescent="0.2">
      <c r="A73" s="26" t="s">
        <v>74</v>
      </c>
      <c r="B73" s="27">
        <f t="shared" si="13"/>
        <v>1012</v>
      </c>
      <c r="C73" s="28">
        <v>507</v>
      </c>
      <c r="D73" s="28">
        <v>505</v>
      </c>
      <c r="E73" s="27">
        <f t="shared" si="14"/>
        <v>1009</v>
      </c>
      <c r="F73" s="28">
        <v>507</v>
      </c>
      <c r="G73" s="28">
        <v>502</v>
      </c>
      <c r="H73" s="27">
        <f t="shared" si="4"/>
        <v>3</v>
      </c>
      <c r="I73" s="28">
        <v>0</v>
      </c>
      <c r="J73" s="28">
        <v>3</v>
      </c>
      <c r="K73" s="28">
        <v>931</v>
      </c>
      <c r="L73" s="28">
        <v>81</v>
      </c>
      <c r="M73" s="61">
        <f t="shared" si="15"/>
        <v>8.0039525691699609</v>
      </c>
      <c r="N73" s="28">
        <v>49</v>
      </c>
      <c r="O73" s="28">
        <v>930</v>
      </c>
      <c r="P73" s="28">
        <v>79</v>
      </c>
      <c r="Q73" s="61">
        <f t="shared" si="16"/>
        <v>7.8295341922695743</v>
      </c>
      <c r="R73" s="28">
        <v>47</v>
      </c>
      <c r="S73" s="28">
        <v>1</v>
      </c>
      <c r="T73" s="28">
        <v>2</v>
      </c>
      <c r="U73" s="61">
        <f t="shared" si="17"/>
        <v>66.666666666666657</v>
      </c>
      <c r="V73" s="69">
        <v>2</v>
      </c>
    </row>
    <row r="74" spans="1:22" s="63" customFormat="1" x14ac:dyDescent="0.2">
      <c r="A74" s="26" t="s">
        <v>75</v>
      </c>
      <c r="B74" s="27">
        <f t="shared" si="13"/>
        <v>449</v>
      </c>
      <c r="C74" s="28">
        <v>233</v>
      </c>
      <c r="D74" s="28">
        <v>216</v>
      </c>
      <c r="E74" s="27">
        <f t="shared" si="14"/>
        <v>449</v>
      </c>
      <c r="F74" s="28">
        <v>233</v>
      </c>
      <c r="G74" s="28">
        <v>216</v>
      </c>
      <c r="H74" s="27">
        <f t="shared" si="4"/>
        <v>0</v>
      </c>
      <c r="I74" s="28">
        <v>0</v>
      </c>
      <c r="J74" s="28">
        <v>0</v>
      </c>
      <c r="K74" s="28">
        <v>415</v>
      </c>
      <c r="L74" s="28">
        <v>34</v>
      </c>
      <c r="M74" s="61">
        <f t="shared" si="15"/>
        <v>7.5723830734966597</v>
      </c>
      <c r="N74" s="28">
        <v>15</v>
      </c>
      <c r="O74" s="28">
        <v>415</v>
      </c>
      <c r="P74" s="28">
        <v>34</v>
      </c>
      <c r="Q74" s="61">
        <f t="shared" si="16"/>
        <v>7.5723830734966597</v>
      </c>
      <c r="R74" s="28">
        <v>15</v>
      </c>
      <c r="S74" s="28">
        <v>0</v>
      </c>
      <c r="T74" s="28">
        <v>0</v>
      </c>
      <c r="U74" s="61" t="str">
        <f t="shared" si="17"/>
        <v>.</v>
      </c>
      <c r="V74" s="69">
        <v>0</v>
      </c>
    </row>
    <row r="75" spans="1:22" s="63" customFormat="1" x14ac:dyDescent="0.2">
      <c r="A75" s="26" t="s">
        <v>76</v>
      </c>
      <c r="B75" s="27">
        <f t="shared" si="13"/>
        <v>352</v>
      </c>
      <c r="C75" s="28">
        <v>181</v>
      </c>
      <c r="D75" s="28">
        <v>171</v>
      </c>
      <c r="E75" s="27">
        <f t="shared" si="14"/>
        <v>349</v>
      </c>
      <c r="F75" s="28">
        <v>178</v>
      </c>
      <c r="G75" s="28">
        <v>171</v>
      </c>
      <c r="H75" s="27">
        <f t="shared" si="4"/>
        <v>3</v>
      </c>
      <c r="I75" s="28">
        <v>3</v>
      </c>
      <c r="J75" s="28">
        <v>0</v>
      </c>
      <c r="K75" s="28">
        <v>294</v>
      </c>
      <c r="L75" s="28">
        <v>58</v>
      </c>
      <c r="M75" s="61">
        <f t="shared" si="15"/>
        <v>16.477272727272727</v>
      </c>
      <c r="N75" s="28">
        <v>20</v>
      </c>
      <c r="O75" s="28">
        <v>292</v>
      </c>
      <c r="P75" s="28">
        <v>57</v>
      </c>
      <c r="Q75" s="61">
        <f t="shared" si="16"/>
        <v>16.332378223495702</v>
      </c>
      <c r="R75" s="28">
        <v>19</v>
      </c>
      <c r="S75" s="28">
        <v>2</v>
      </c>
      <c r="T75" s="28">
        <v>1</v>
      </c>
      <c r="U75" s="61">
        <f t="shared" si="17"/>
        <v>33.333333333333329</v>
      </c>
      <c r="V75" s="69">
        <v>1</v>
      </c>
    </row>
    <row r="76" spans="1:22" s="63" customFormat="1" x14ac:dyDescent="0.2">
      <c r="A76" s="26" t="s">
        <v>77</v>
      </c>
      <c r="B76" s="27">
        <f t="shared" si="13"/>
        <v>606</v>
      </c>
      <c r="C76" s="28">
        <v>312</v>
      </c>
      <c r="D76" s="28">
        <v>294</v>
      </c>
      <c r="E76" s="27">
        <f t="shared" si="14"/>
        <v>603</v>
      </c>
      <c r="F76" s="28">
        <v>310</v>
      </c>
      <c r="G76" s="28">
        <v>293</v>
      </c>
      <c r="H76" s="27">
        <f t="shared" si="4"/>
        <v>3</v>
      </c>
      <c r="I76" s="28">
        <v>2</v>
      </c>
      <c r="J76" s="28">
        <v>1</v>
      </c>
      <c r="K76" s="28">
        <v>492</v>
      </c>
      <c r="L76" s="28">
        <v>114</v>
      </c>
      <c r="M76" s="61">
        <f t="shared" si="15"/>
        <v>18.811881188118811</v>
      </c>
      <c r="N76" s="28">
        <v>27</v>
      </c>
      <c r="O76" s="28">
        <v>489</v>
      </c>
      <c r="P76" s="28">
        <v>114</v>
      </c>
      <c r="Q76" s="61">
        <f t="shared" si="16"/>
        <v>18.905472636815919</v>
      </c>
      <c r="R76" s="28">
        <v>27</v>
      </c>
      <c r="S76" s="28">
        <v>3</v>
      </c>
      <c r="T76" s="28">
        <v>0</v>
      </c>
      <c r="U76" s="61">
        <f t="shared" si="17"/>
        <v>0</v>
      </c>
      <c r="V76" s="69">
        <v>0</v>
      </c>
    </row>
    <row r="77" spans="1:22" s="63" customFormat="1" x14ac:dyDescent="0.2">
      <c r="A77" s="26" t="s">
        <v>78</v>
      </c>
      <c r="B77" s="27">
        <f t="shared" si="13"/>
        <v>894</v>
      </c>
      <c r="C77" s="28">
        <v>487</v>
      </c>
      <c r="D77" s="28">
        <v>407</v>
      </c>
      <c r="E77" s="27">
        <f t="shared" si="14"/>
        <v>891</v>
      </c>
      <c r="F77" s="28">
        <v>485</v>
      </c>
      <c r="G77" s="28">
        <v>406</v>
      </c>
      <c r="H77" s="27">
        <f t="shared" ref="H77:H140" si="18">I77+J77</f>
        <v>3</v>
      </c>
      <c r="I77" s="28">
        <v>2</v>
      </c>
      <c r="J77" s="28">
        <v>1</v>
      </c>
      <c r="K77" s="28">
        <v>714</v>
      </c>
      <c r="L77" s="28">
        <v>180</v>
      </c>
      <c r="M77" s="61">
        <f t="shared" si="15"/>
        <v>20.134228187919462</v>
      </c>
      <c r="N77" s="28">
        <v>62</v>
      </c>
      <c r="O77" s="28">
        <v>712</v>
      </c>
      <c r="P77" s="28">
        <v>179</v>
      </c>
      <c r="Q77" s="61">
        <f t="shared" si="16"/>
        <v>20.089786756453424</v>
      </c>
      <c r="R77" s="28">
        <v>61</v>
      </c>
      <c r="S77" s="28">
        <v>2</v>
      </c>
      <c r="T77" s="28">
        <v>1</v>
      </c>
      <c r="U77" s="61">
        <f t="shared" si="17"/>
        <v>33.333333333333329</v>
      </c>
      <c r="V77" s="69">
        <v>1</v>
      </c>
    </row>
    <row r="78" spans="1:22" s="63" customFormat="1" x14ac:dyDescent="0.2">
      <c r="A78" s="26" t="s">
        <v>79</v>
      </c>
      <c r="B78" s="27">
        <f t="shared" si="13"/>
        <v>904</v>
      </c>
      <c r="C78" s="28">
        <v>452</v>
      </c>
      <c r="D78" s="28">
        <v>452</v>
      </c>
      <c r="E78" s="27">
        <f t="shared" si="14"/>
        <v>903</v>
      </c>
      <c r="F78" s="28">
        <v>452</v>
      </c>
      <c r="G78" s="28">
        <v>451</v>
      </c>
      <c r="H78" s="27">
        <f t="shared" si="18"/>
        <v>1</v>
      </c>
      <c r="I78" s="28">
        <v>0</v>
      </c>
      <c r="J78" s="28">
        <v>1</v>
      </c>
      <c r="K78" s="28">
        <v>880</v>
      </c>
      <c r="L78" s="28">
        <v>24</v>
      </c>
      <c r="M78" s="61">
        <f t="shared" si="15"/>
        <v>2.6548672566371683</v>
      </c>
      <c r="N78" s="28">
        <v>39</v>
      </c>
      <c r="O78" s="28">
        <v>879</v>
      </c>
      <c r="P78" s="28">
        <v>24</v>
      </c>
      <c r="Q78" s="61">
        <f t="shared" si="16"/>
        <v>2.6578073089700998</v>
      </c>
      <c r="R78" s="28">
        <v>38</v>
      </c>
      <c r="S78" s="28">
        <v>1</v>
      </c>
      <c r="T78" s="28">
        <v>0</v>
      </c>
      <c r="U78" s="61">
        <f t="shared" si="17"/>
        <v>0</v>
      </c>
      <c r="V78" s="69">
        <v>1</v>
      </c>
    </row>
    <row r="79" spans="1:22" s="63" customFormat="1" x14ac:dyDescent="0.2">
      <c r="A79" s="26" t="s">
        <v>80</v>
      </c>
      <c r="B79" s="27">
        <f t="shared" si="13"/>
        <v>546</v>
      </c>
      <c r="C79" s="28">
        <v>271</v>
      </c>
      <c r="D79" s="28">
        <v>275</v>
      </c>
      <c r="E79" s="27">
        <f t="shared" si="14"/>
        <v>545</v>
      </c>
      <c r="F79" s="28">
        <v>270</v>
      </c>
      <c r="G79" s="28">
        <v>275</v>
      </c>
      <c r="H79" s="27">
        <f t="shared" si="18"/>
        <v>1</v>
      </c>
      <c r="I79" s="28">
        <v>1</v>
      </c>
      <c r="J79" s="28">
        <v>0</v>
      </c>
      <c r="K79" s="28">
        <v>479</v>
      </c>
      <c r="L79" s="28">
        <v>67</v>
      </c>
      <c r="M79" s="61">
        <f t="shared" si="15"/>
        <v>12.27106227106227</v>
      </c>
      <c r="N79" s="28">
        <v>23</v>
      </c>
      <c r="O79" s="28">
        <v>478</v>
      </c>
      <c r="P79" s="28">
        <v>67</v>
      </c>
      <c r="Q79" s="61">
        <f t="shared" si="16"/>
        <v>12.293577981651376</v>
      </c>
      <c r="R79" s="28">
        <v>23</v>
      </c>
      <c r="S79" s="28">
        <v>1</v>
      </c>
      <c r="T79" s="28">
        <v>0</v>
      </c>
      <c r="U79" s="61">
        <f t="shared" si="17"/>
        <v>0</v>
      </c>
      <c r="V79" s="69">
        <v>0</v>
      </c>
    </row>
    <row r="80" spans="1:22" s="63" customFormat="1" x14ac:dyDescent="0.2">
      <c r="A80" s="26" t="s">
        <v>184</v>
      </c>
      <c r="B80" s="27">
        <f t="shared" si="13"/>
        <v>133</v>
      </c>
      <c r="C80" s="28">
        <v>84</v>
      </c>
      <c r="D80" s="28">
        <v>49</v>
      </c>
      <c r="E80" s="27">
        <f t="shared" si="14"/>
        <v>132</v>
      </c>
      <c r="F80" s="28">
        <v>83</v>
      </c>
      <c r="G80" s="28">
        <v>49</v>
      </c>
      <c r="H80" s="27">
        <f t="shared" si="18"/>
        <v>1</v>
      </c>
      <c r="I80" s="28">
        <v>1</v>
      </c>
      <c r="J80" s="28">
        <v>0</v>
      </c>
      <c r="K80" s="28">
        <v>113</v>
      </c>
      <c r="L80" s="28">
        <v>20</v>
      </c>
      <c r="M80" s="61">
        <f t="shared" si="15"/>
        <v>15.037593984962406</v>
      </c>
      <c r="N80" s="28">
        <v>8</v>
      </c>
      <c r="O80" s="28">
        <v>112</v>
      </c>
      <c r="P80" s="28">
        <v>20</v>
      </c>
      <c r="Q80" s="61">
        <f t="shared" si="16"/>
        <v>15.151515151515152</v>
      </c>
      <c r="R80" s="28">
        <v>7</v>
      </c>
      <c r="S80" s="28">
        <v>1</v>
      </c>
      <c r="T80" s="28">
        <v>0</v>
      </c>
      <c r="U80" s="61">
        <f t="shared" si="17"/>
        <v>0</v>
      </c>
      <c r="V80" s="69">
        <v>1</v>
      </c>
    </row>
    <row r="81" spans="1:22" s="63" customFormat="1" x14ac:dyDescent="0.2">
      <c r="A81" s="26" t="s">
        <v>81</v>
      </c>
      <c r="B81" s="27">
        <f t="shared" si="13"/>
        <v>456</v>
      </c>
      <c r="C81" s="28">
        <v>253</v>
      </c>
      <c r="D81" s="28">
        <v>203</v>
      </c>
      <c r="E81" s="27">
        <f t="shared" si="14"/>
        <v>455</v>
      </c>
      <c r="F81" s="28">
        <v>252</v>
      </c>
      <c r="G81" s="28">
        <v>203</v>
      </c>
      <c r="H81" s="27">
        <f t="shared" si="18"/>
        <v>1</v>
      </c>
      <c r="I81" s="28">
        <v>1</v>
      </c>
      <c r="J81" s="28">
        <v>0</v>
      </c>
      <c r="K81" s="28">
        <v>426</v>
      </c>
      <c r="L81" s="28">
        <v>30</v>
      </c>
      <c r="M81" s="61">
        <f t="shared" si="15"/>
        <v>6.5789473684210522</v>
      </c>
      <c r="N81" s="28">
        <v>23</v>
      </c>
      <c r="O81" s="28">
        <v>425</v>
      </c>
      <c r="P81" s="28">
        <v>30</v>
      </c>
      <c r="Q81" s="61">
        <f t="shared" si="16"/>
        <v>6.593406593406594</v>
      </c>
      <c r="R81" s="28">
        <v>22</v>
      </c>
      <c r="S81" s="28">
        <v>1</v>
      </c>
      <c r="T81" s="28">
        <v>0</v>
      </c>
      <c r="U81" s="61">
        <f t="shared" si="17"/>
        <v>0</v>
      </c>
      <c r="V81" s="69">
        <v>1</v>
      </c>
    </row>
    <row r="82" spans="1:22" s="63" customFormat="1" x14ac:dyDescent="0.2">
      <c r="A82" s="26" t="s">
        <v>82</v>
      </c>
      <c r="B82" s="27">
        <f t="shared" si="13"/>
        <v>1408</v>
      </c>
      <c r="C82" s="28">
        <v>731</v>
      </c>
      <c r="D82" s="28">
        <v>677</v>
      </c>
      <c r="E82" s="27">
        <f t="shared" si="14"/>
        <v>1407</v>
      </c>
      <c r="F82" s="28">
        <v>730</v>
      </c>
      <c r="G82" s="28">
        <v>677</v>
      </c>
      <c r="H82" s="27">
        <f t="shared" si="18"/>
        <v>1</v>
      </c>
      <c r="I82" s="28">
        <v>1</v>
      </c>
      <c r="J82" s="28">
        <v>0</v>
      </c>
      <c r="K82" s="28">
        <v>1256</v>
      </c>
      <c r="L82" s="28">
        <v>152</v>
      </c>
      <c r="M82" s="61">
        <f t="shared" si="15"/>
        <v>10.795454545454545</v>
      </c>
      <c r="N82" s="28">
        <v>57</v>
      </c>
      <c r="O82" s="28">
        <v>1255</v>
      </c>
      <c r="P82" s="28">
        <v>152</v>
      </c>
      <c r="Q82" s="61">
        <f t="shared" si="16"/>
        <v>10.803127221037668</v>
      </c>
      <c r="R82" s="28">
        <v>56</v>
      </c>
      <c r="S82" s="28">
        <v>1</v>
      </c>
      <c r="T82" s="28">
        <v>0</v>
      </c>
      <c r="U82" s="61">
        <f t="shared" si="17"/>
        <v>0</v>
      </c>
      <c r="V82" s="69">
        <v>1</v>
      </c>
    </row>
    <row r="83" spans="1:22" s="63" customFormat="1" x14ac:dyDescent="0.2">
      <c r="A83" s="26" t="s">
        <v>83</v>
      </c>
      <c r="B83" s="27">
        <f t="shared" si="13"/>
        <v>869</v>
      </c>
      <c r="C83" s="28">
        <v>449</v>
      </c>
      <c r="D83" s="28">
        <v>420</v>
      </c>
      <c r="E83" s="27">
        <f t="shared" si="14"/>
        <v>866</v>
      </c>
      <c r="F83" s="28">
        <v>447</v>
      </c>
      <c r="G83" s="28">
        <v>419</v>
      </c>
      <c r="H83" s="27">
        <f t="shared" si="18"/>
        <v>3</v>
      </c>
      <c r="I83" s="28">
        <v>2</v>
      </c>
      <c r="J83" s="28">
        <v>1</v>
      </c>
      <c r="K83" s="28">
        <v>702</v>
      </c>
      <c r="L83" s="28">
        <v>167</v>
      </c>
      <c r="M83" s="61">
        <f t="shared" si="15"/>
        <v>19.217491369390103</v>
      </c>
      <c r="N83" s="28">
        <v>51</v>
      </c>
      <c r="O83" s="28">
        <v>700</v>
      </c>
      <c r="P83" s="28">
        <v>166</v>
      </c>
      <c r="Q83" s="61">
        <f t="shared" si="16"/>
        <v>19.168591224018474</v>
      </c>
      <c r="R83" s="28">
        <v>49</v>
      </c>
      <c r="S83" s="28">
        <v>2</v>
      </c>
      <c r="T83" s="28">
        <v>1</v>
      </c>
      <c r="U83" s="61">
        <f t="shared" si="17"/>
        <v>33.333333333333329</v>
      </c>
      <c r="V83" s="69">
        <v>2</v>
      </c>
    </row>
    <row r="84" spans="1:22" s="63" customFormat="1" x14ac:dyDescent="0.2">
      <c r="A84" s="26" t="s">
        <v>84</v>
      </c>
      <c r="B84" s="27">
        <f t="shared" si="13"/>
        <v>119</v>
      </c>
      <c r="C84" s="28">
        <v>61</v>
      </c>
      <c r="D84" s="28">
        <v>58</v>
      </c>
      <c r="E84" s="27">
        <f t="shared" si="14"/>
        <v>119</v>
      </c>
      <c r="F84" s="28">
        <v>61</v>
      </c>
      <c r="G84" s="28">
        <v>58</v>
      </c>
      <c r="H84" s="27">
        <f t="shared" si="18"/>
        <v>0</v>
      </c>
      <c r="I84" s="28">
        <v>0</v>
      </c>
      <c r="J84" s="28">
        <v>0</v>
      </c>
      <c r="K84" s="28">
        <v>90</v>
      </c>
      <c r="L84" s="28">
        <v>29</v>
      </c>
      <c r="M84" s="61">
        <f t="shared" si="15"/>
        <v>24.369747899159663</v>
      </c>
      <c r="N84" s="28">
        <v>7</v>
      </c>
      <c r="O84" s="28">
        <v>90</v>
      </c>
      <c r="P84" s="28">
        <v>29</v>
      </c>
      <c r="Q84" s="61">
        <f t="shared" si="16"/>
        <v>24.369747899159663</v>
      </c>
      <c r="R84" s="28">
        <v>7</v>
      </c>
      <c r="S84" s="28">
        <v>0</v>
      </c>
      <c r="T84" s="28">
        <v>0</v>
      </c>
      <c r="U84" s="61" t="str">
        <f t="shared" si="17"/>
        <v>.</v>
      </c>
      <c r="V84" s="69">
        <v>0</v>
      </c>
    </row>
    <row r="85" spans="1:22" s="63" customFormat="1" x14ac:dyDescent="0.2">
      <c r="A85" s="26" t="s">
        <v>85</v>
      </c>
      <c r="B85" s="27">
        <f t="shared" si="13"/>
        <v>538</v>
      </c>
      <c r="C85" s="28">
        <v>275</v>
      </c>
      <c r="D85" s="28">
        <v>263</v>
      </c>
      <c r="E85" s="27">
        <f t="shared" si="14"/>
        <v>535</v>
      </c>
      <c r="F85" s="28">
        <v>274</v>
      </c>
      <c r="G85" s="28">
        <v>261</v>
      </c>
      <c r="H85" s="27">
        <f t="shared" si="18"/>
        <v>3</v>
      </c>
      <c r="I85" s="28">
        <v>1</v>
      </c>
      <c r="J85" s="28">
        <v>2</v>
      </c>
      <c r="K85" s="28">
        <v>418</v>
      </c>
      <c r="L85" s="28">
        <v>120</v>
      </c>
      <c r="M85" s="61">
        <f t="shared" si="15"/>
        <v>22.304832713754646</v>
      </c>
      <c r="N85" s="28">
        <v>45</v>
      </c>
      <c r="O85" s="28">
        <v>416</v>
      </c>
      <c r="P85" s="28">
        <v>119</v>
      </c>
      <c r="Q85" s="61">
        <f t="shared" si="16"/>
        <v>22.242990654205606</v>
      </c>
      <c r="R85" s="28">
        <v>44</v>
      </c>
      <c r="S85" s="28">
        <v>2</v>
      </c>
      <c r="T85" s="28">
        <v>1</v>
      </c>
      <c r="U85" s="61">
        <f t="shared" si="17"/>
        <v>33.333333333333329</v>
      </c>
      <c r="V85" s="69">
        <v>1</v>
      </c>
    </row>
    <row r="86" spans="1:22" s="63" customFormat="1" x14ac:dyDescent="0.2">
      <c r="A86" s="26" t="s">
        <v>86</v>
      </c>
      <c r="B86" s="27">
        <f t="shared" si="13"/>
        <v>290</v>
      </c>
      <c r="C86" s="28">
        <v>143</v>
      </c>
      <c r="D86" s="28">
        <v>147</v>
      </c>
      <c r="E86" s="27">
        <f t="shared" si="14"/>
        <v>289</v>
      </c>
      <c r="F86" s="28">
        <v>142</v>
      </c>
      <c r="G86" s="28">
        <v>147</v>
      </c>
      <c r="H86" s="27">
        <f t="shared" si="18"/>
        <v>1</v>
      </c>
      <c r="I86" s="28">
        <v>1</v>
      </c>
      <c r="J86" s="28">
        <v>0</v>
      </c>
      <c r="K86" s="28">
        <v>244</v>
      </c>
      <c r="L86" s="28">
        <v>46</v>
      </c>
      <c r="M86" s="61">
        <f t="shared" si="15"/>
        <v>15.862068965517242</v>
      </c>
      <c r="N86" s="28">
        <v>20</v>
      </c>
      <c r="O86" s="28">
        <v>243</v>
      </c>
      <c r="P86" s="28">
        <v>46</v>
      </c>
      <c r="Q86" s="61">
        <f t="shared" si="16"/>
        <v>15.916955017301039</v>
      </c>
      <c r="R86" s="28">
        <v>19</v>
      </c>
      <c r="S86" s="28">
        <v>1</v>
      </c>
      <c r="T86" s="28">
        <v>0</v>
      </c>
      <c r="U86" s="61">
        <f t="shared" si="17"/>
        <v>0</v>
      </c>
      <c r="V86" s="69">
        <v>1</v>
      </c>
    </row>
    <row r="87" spans="1:22" s="63" customFormat="1" x14ac:dyDescent="0.2">
      <c r="A87" s="26" t="s">
        <v>87</v>
      </c>
      <c r="B87" s="27">
        <f t="shared" si="13"/>
        <v>229</v>
      </c>
      <c r="C87" s="28">
        <v>113</v>
      </c>
      <c r="D87" s="28">
        <v>116</v>
      </c>
      <c r="E87" s="27">
        <f t="shared" si="14"/>
        <v>226</v>
      </c>
      <c r="F87" s="28">
        <v>113</v>
      </c>
      <c r="G87" s="28">
        <v>113</v>
      </c>
      <c r="H87" s="27">
        <f t="shared" si="18"/>
        <v>3</v>
      </c>
      <c r="I87" s="28">
        <v>0</v>
      </c>
      <c r="J87" s="28">
        <v>3</v>
      </c>
      <c r="K87" s="28">
        <v>183</v>
      </c>
      <c r="L87" s="28">
        <v>46</v>
      </c>
      <c r="M87" s="61">
        <f t="shared" si="15"/>
        <v>20.087336244541483</v>
      </c>
      <c r="N87" s="28">
        <v>13</v>
      </c>
      <c r="O87" s="28">
        <v>181</v>
      </c>
      <c r="P87" s="28">
        <v>45</v>
      </c>
      <c r="Q87" s="61">
        <f t="shared" si="16"/>
        <v>19.911504424778762</v>
      </c>
      <c r="R87" s="28">
        <v>12</v>
      </c>
      <c r="S87" s="28">
        <v>2</v>
      </c>
      <c r="T87" s="28">
        <v>1</v>
      </c>
      <c r="U87" s="61">
        <f t="shared" si="17"/>
        <v>33.333333333333329</v>
      </c>
      <c r="V87" s="69">
        <v>1</v>
      </c>
    </row>
    <row r="88" spans="1:22" s="63" customFormat="1" x14ac:dyDescent="0.2">
      <c r="A88" s="26" t="s">
        <v>88</v>
      </c>
      <c r="B88" s="27">
        <f t="shared" si="13"/>
        <v>761</v>
      </c>
      <c r="C88" s="28">
        <v>402</v>
      </c>
      <c r="D88" s="28">
        <v>359</v>
      </c>
      <c r="E88" s="27">
        <f t="shared" si="14"/>
        <v>757</v>
      </c>
      <c r="F88" s="28">
        <v>399</v>
      </c>
      <c r="G88" s="28">
        <v>358</v>
      </c>
      <c r="H88" s="27">
        <f t="shared" si="18"/>
        <v>4</v>
      </c>
      <c r="I88" s="28">
        <v>3</v>
      </c>
      <c r="J88" s="28">
        <v>1</v>
      </c>
      <c r="K88" s="28">
        <v>461</v>
      </c>
      <c r="L88" s="28">
        <v>300</v>
      </c>
      <c r="M88" s="61">
        <f t="shared" si="15"/>
        <v>39.421813403416557</v>
      </c>
      <c r="N88" s="28">
        <v>81</v>
      </c>
      <c r="O88" s="28">
        <v>457</v>
      </c>
      <c r="P88" s="28">
        <v>300</v>
      </c>
      <c r="Q88" s="61">
        <f t="shared" si="16"/>
        <v>39.63011889035667</v>
      </c>
      <c r="R88" s="28">
        <v>80</v>
      </c>
      <c r="S88" s="28">
        <v>4</v>
      </c>
      <c r="T88" s="28">
        <v>0</v>
      </c>
      <c r="U88" s="61">
        <f t="shared" si="17"/>
        <v>0</v>
      </c>
      <c r="V88" s="69">
        <v>1</v>
      </c>
    </row>
    <row r="89" spans="1:22" s="63" customFormat="1" x14ac:dyDescent="0.2">
      <c r="A89" s="26" t="s">
        <v>89</v>
      </c>
      <c r="B89" s="27">
        <f t="shared" si="13"/>
        <v>210</v>
      </c>
      <c r="C89" s="28">
        <v>109</v>
      </c>
      <c r="D89" s="28">
        <v>101</v>
      </c>
      <c r="E89" s="27">
        <f t="shared" si="14"/>
        <v>210</v>
      </c>
      <c r="F89" s="28">
        <v>109</v>
      </c>
      <c r="G89" s="28">
        <v>101</v>
      </c>
      <c r="H89" s="27">
        <f t="shared" si="18"/>
        <v>0</v>
      </c>
      <c r="I89" s="28">
        <v>0</v>
      </c>
      <c r="J89" s="28">
        <v>0</v>
      </c>
      <c r="K89" s="28">
        <v>158</v>
      </c>
      <c r="L89" s="28">
        <v>52</v>
      </c>
      <c r="M89" s="61">
        <f t="shared" si="15"/>
        <v>24.761904761904763</v>
      </c>
      <c r="N89" s="28">
        <v>16</v>
      </c>
      <c r="O89" s="28">
        <v>158</v>
      </c>
      <c r="P89" s="28">
        <v>52</v>
      </c>
      <c r="Q89" s="61">
        <f t="shared" si="16"/>
        <v>24.761904761904763</v>
      </c>
      <c r="R89" s="28">
        <v>16</v>
      </c>
      <c r="S89" s="28">
        <v>0</v>
      </c>
      <c r="T89" s="28">
        <v>0</v>
      </c>
      <c r="U89" s="61" t="str">
        <f t="shared" si="17"/>
        <v>.</v>
      </c>
      <c r="V89" s="69">
        <v>0</v>
      </c>
    </row>
    <row r="90" spans="1:22" s="63" customFormat="1" x14ac:dyDescent="0.2">
      <c r="A90" s="26" t="s">
        <v>90</v>
      </c>
      <c r="B90" s="27">
        <f t="shared" si="13"/>
        <v>447</v>
      </c>
      <c r="C90" s="28">
        <v>239</v>
      </c>
      <c r="D90" s="28">
        <v>208</v>
      </c>
      <c r="E90" s="27">
        <f t="shared" si="14"/>
        <v>443</v>
      </c>
      <c r="F90" s="28">
        <v>237</v>
      </c>
      <c r="G90" s="28">
        <v>206</v>
      </c>
      <c r="H90" s="27">
        <f t="shared" si="18"/>
        <v>4</v>
      </c>
      <c r="I90" s="28">
        <v>2</v>
      </c>
      <c r="J90" s="28">
        <v>2</v>
      </c>
      <c r="K90" s="28">
        <v>281</v>
      </c>
      <c r="L90" s="28">
        <v>166</v>
      </c>
      <c r="M90" s="61">
        <f t="shared" si="15"/>
        <v>37.136465324384787</v>
      </c>
      <c r="N90" s="28">
        <v>38</v>
      </c>
      <c r="O90" s="28">
        <v>278</v>
      </c>
      <c r="P90" s="28">
        <v>165</v>
      </c>
      <c r="Q90" s="61">
        <f t="shared" si="16"/>
        <v>37.246049661399553</v>
      </c>
      <c r="R90" s="28">
        <v>35</v>
      </c>
      <c r="S90" s="28">
        <v>3</v>
      </c>
      <c r="T90" s="28">
        <v>1</v>
      </c>
      <c r="U90" s="61">
        <f t="shared" si="17"/>
        <v>25</v>
      </c>
      <c r="V90" s="69">
        <v>3</v>
      </c>
    </row>
    <row r="91" spans="1:22" s="63" customFormat="1" x14ac:dyDescent="0.2">
      <c r="A91" s="26" t="s">
        <v>91</v>
      </c>
      <c r="B91" s="27">
        <f t="shared" si="13"/>
        <v>957</v>
      </c>
      <c r="C91" s="28">
        <v>515</v>
      </c>
      <c r="D91" s="28">
        <v>442</v>
      </c>
      <c r="E91" s="27">
        <f t="shared" si="14"/>
        <v>952</v>
      </c>
      <c r="F91" s="28">
        <v>511</v>
      </c>
      <c r="G91" s="28">
        <v>441</v>
      </c>
      <c r="H91" s="27">
        <f t="shared" si="18"/>
        <v>5</v>
      </c>
      <c r="I91" s="28">
        <v>4</v>
      </c>
      <c r="J91" s="28">
        <v>1</v>
      </c>
      <c r="K91" s="28">
        <v>563</v>
      </c>
      <c r="L91" s="28">
        <v>394</v>
      </c>
      <c r="M91" s="61">
        <f t="shared" si="15"/>
        <v>41.170323928944619</v>
      </c>
      <c r="N91" s="28">
        <v>108</v>
      </c>
      <c r="O91" s="28">
        <v>560</v>
      </c>
      <c r="P91" s="28">
        <v>392</v>
      </c>
      <c r="Q91" s="61">
        <f t="shared" si="16"/>
        <v>41.17647058823529</v>
      </c>
      <c r="R91" s="28">
        <v>105</v>
      </c>
      <c r="S91" s="28">
        <v>3</v>
      </c>
      <c r="T91" s="28">
        <v>2</v>
      </c>
      <c r="U91" s="61">
        <f t="shared" si="17"/>
        <v>40</v>
      </c>
      <c r="V91" s="69">
        <v>3</v>
      </c>
    </row>
    <row r="92" spans="1:22" s="63" customFormat="1" x14ac:dyDescent="0.2">
      <c r="A92" s="26" t="s">
        <v>92</v>
      </c>
      <c r="B92" s="27">
        <f t="shared" si="13"/>
        <v>407</v>
      </c>
      <c r="C92" s="28">
        <v>208</v>
      </c>
      <c r="D92" s="28">
        <v>199</v>
      </c>
      <c r="E92" s="27">
        <f t="shared" si="14"/>
        <v>407</v>
      </c>
      <c r="F92" s="28">
        <v>208</v>
      </c>
      <c r="G92" s="28">
        <v>199</v>
      </c>
      <c r="H92" s="27">
        <f t="shared" si="18"/>
        <v>0</v>
      </c>
      <c r="I92" s="28">
        <v>0</v>
      </c>
      <c r="J92" s="28">
        <v>0</v>
      </c>
      <c r="K92" s="28">
        <v>292</v>
      </c>
      <c r="L92" s="28">
        <v>115</v>
      </c>
      <c r="M92" s="61">
        <f t="shared" si="15"/>
        <v>28.255528255528255</v>
      </c>
      <c r="N92" s="28">
        <v>28</v>
      </c>
      <c r="O92" s="28">
        <v>292</v>
      </c>
      <c r="P92" s="28">
        <v>115</v>
      </c>
      <c r="Q92" s="61">
        <f t="shared" si="16"/>
        <v>28.255528255528255</v>
      </c>
      <c r="R92" s="28">
        <v>28</v>
      </c>
      <c r="S92" s="28">
        <v>0</v>
      </c>
      <c r="T92" s="28">
        <v>0</v>
      </c>
      <c r="U92" s="61" t="str">
        <f t="shared" si="17"/>
        <v>.</v>
      </c>
      <c r="V92" s="69">
        <v>0</v>
      </c>
    </row>
    <row r="93" spans="1:22" s="63" customFormat="1" x14ac:dyDescent="0.2">
      <c r="A93" s="26" t="s">
        <v>93</v>
      </c>
      <c r="B93" s="27">
        <f t="shared" si="13"/>
        <v>537</v>
      </c>
      <c r="C93" s="28">
        <v>277</v>
      </c>
      <c r="D93" s="28">
        <v>260</v>
      </c>
      <c r="E93" s="27">
        <f t="shared" si="14"/>
        <v>535</v>
      </c>
      <c r="F93" s="28">
        <v>276</v>
      </c>
      <c r="G93" s="28">
        <v>259</v>
      </c>
      <c r="H93" s="27">
        <f t="shared" si="18"/>
        <v>2</v>
      </c>
      <c r="I93" s="28">
        <v>1</v>
      </c>
      <c r="J93" s="28">
        <v>1</v>
      </c>
      <c r="K93" s="28">
        <v>425</v>
      </c>
      <c r="L93" s="28">
        <v>112</v>
      </c>
      <c r="M93" s="61">
        <f t="shared" si="15"/>
        <v>20.856610800744878</v>
      </c>
      <c r="N93" s="28">
        <v>39</v>
      </c>
      <c r="O93" s="28">
        <v>424</v>
      </c>
      <c r="P93" s="28">
        <v>111</v>
      </c>
      <c r="Q93" s="61">
        <f t="shared" si="16"/>
        <v>20.747663551401867</v>
      </c>
      <c r="R93" s="28">
        <v>39</v>
      </c>
      <c r="S93" s="28">
        <v>1</v>
      </c>
      <c r="T93" s="28">
        <v>1</v>
      </c>
      <c r="U93" s="61">
        <f t="shared" si="17"/>
        <v>50</v>
      </c>
      <c r="V93" s="69">
        <v>0</v>
      </c>
    </row>
    <row r="94" spans="1:22" s="63" customFormat="1" x14ac:dyDescent="0.2">
      <c r="A94" s="26" t="s">
        <v>94</v>
      </c>
      <c r="B94" s="27">
        <f t="shared" si="13"/>
        <v>256</v>
      </c>
      <c r="C94" s="28">
        <v>138</v>
      </c>
      <c r="D94" s="28">
        <v>118</v>
      </c>
      <c r="E94" s="27">
        <f t="shared" si="14"/>
        <v>256</v>
      </c>
      <c r="F94" s="28">
        <v>138</v>
      </c>
      <c r="G94" s="28">
        <v>118</v>
      </c>
      <c r="H94" s="27">
        <f t="shared" si="18"/>
        <v>0</v>
      </c>
      <c r="I94" s="28">
        <v>0</v>
      </c>
      <c r="J94" s="28">
        <v>0</v>
      </c>
      <c r="K94" s="28">
        <v>226</v>
      </c>
      <c r="L94" s="28">
        <v>30</v>
      </c>
      <c r="M94" s="61">
        <f t="shared" si="15"/>
        <v>11.71875</v>
      </c>
      <c r="N94" s="28">
        <v>11</v>
      </c>
      <c r="O94" s="28">
        <v>226</v>
      </c>
      <c r="P94" s="28">
        <v>30</v>
      </c>
      <c r="Q94" s="61">
        <f t="shared" si="16"/>
        <v>11.71875</v>
      </c>
      <c r="R94" s="28">
        <v>11</v>
      </c>
      <c r="S94" s="28">
        <v>0</v>
      </c>
      <c r="T94" s="28">
        <v>0</v>
      </c>
      <c r="U94" s="61" t="str">
        <f t="shared" si="17"/>
        <v>.</v>
      </c>
      <c r="V94" s="69">
        <v>0</v>
      </c>
    </row>
    <row r="95" spans="1:22" s="63" customFormat="1" x14ac:dyDescent="0.2">
      <c r="A95" s="26" t="s">
        <v>95</v>
      </c>
      <c r="B95" s="27">
        <f t="shared" si="13"/>
        <v>393</v>
      </c>
      <c r="C95" s="28">
        <v>196</v>
      </c>
      <c r="D95" s="28">
        <v>197</v>
      </c>
      <c r="E95" s="27">
        <f t="shared" si="14"/>
        <v>391</v>
      </c>
      <c r="F95" s="28">
        <v>194</v>
      </c>
      <c r="G95" s="28">
        <v>197</v>
      </c>
      <c r="H95" s="27">
        <f t="shared" si="18"/>
        <v>2</v>
      </c>
      <c r="I95" s="28">
        <v>2</v>
      </c>
      <c r="J95" s="28">
        <v>0</v>
      </c>
      <c r="K95" s="28">
        <v>297</v>
      </c>
      <c r="L95" s="28">
        <v>96</v>
      </c>
      <c r="M95" s="61">
        <f t="shared" si="15"/>
        <v>24.427480916030532</v>
      </c>
      <c r="N95" s="28">
        <v>31</v>
      </c>
      <c r="O95" s="28">
        <v>296</v>
      </c>
      <c r="P95" s="28">
        <v>95</v>
      </c>
      <c r="Q95" s="61">
        <f t="shared" si="16"/>
        <v>24.296675191815854</v>
      </c>
      <c r="R95" s="28">
        <v>31</v>
      </c>
      <c r="S95" s="28">
        <v>1</v>
      </c>
      <c r="T95" s="28">
        <v>1</v>
      </c>
      <c r="U95" s="61">
        <f t="shared" si="17"/>
        <v>50</v>
      </c>
      <c r="V95" s="69">
        <v>0</v>
      </c>
    </row>
    <row r="96" spans="1:22" s="63" customFormat="1" x14ac:dyDescent="0.2">
      <c r="A96" s="26" t="s">
        <v>96</v>
      </c>
      <c r="B96" s="27">
        <f t="shared" si="13"/>
        <v>901</v>
      </c>
      <c r="C96" s="28">
        <v>487</v>
      </c>
      <c r="D96" s="28">
        <v>414</v>
      </c>
      <c r="E96" s="27">
        <f t="shared" si="14"/>
        <v>895</v>
      </c>
      <c r="F96" s="28">
        <v>484</v>
      </c>
      <c r="G96" s="28">
        <v>411</v>
      </c>
      <c r="H96" s="27">
        <f t="shared" si="18"/>
        <v>6</v>
      </c>
      <c r="I96" s="28">
        <v>3</v>
      </c>
      <c r="J96" s="28">
        <v>3</v>
      </c>
      <c r="K96" s="28">
        <v>765</v>
      </c>
      <c r="L96" s="28">
        <v>136</v>
      </c>
      <c r="M96" s="61">
        <f t="shared" si="15"/>
        <v>15.09433962264151</v>
      </c>
      <c r="N96" s="28">
        <v>85</v>
      </c>
      <c r="O96" s="28">
        <v>760</v>
      </c>
      <c r="P96" s="28">
        <v>135</v>
      </c>
      <c r="Q96" s="61">
        <f t="shared" si="16"/>
        <v>15.083798882681565</v>
      </c>
      <c r="R96" s="28">
        <v>81</v>
      </c>
      <c r="S96" s="28">
        <v>5</v>
      </c>
      <c r="T96" s="28">
        <v>1</v>
      </c>
      <c r="U96" s="61">
        <f t="shared" si="17"/>
        <v>16.666666666666664</v>
      </c>
      <c r="V96" s="69">
        <v>4</v>
      </c>
    </row>
    <row r="97" spans="1:22" s="63" customFormat="1" x14ac:dyDescent="0.2">
      <c r="A97" s="26" t="s">
        <v>97</v>
      </c>
      <c r="B97" s="27">
        <f t="shared" si="13"/>
        <v>635</v>
      </c>
      <c r="C97" s="28">
        <v>335</v>
      </c>
      <c r="D97" s="28">
        <v>300</v>
      </c>
      <c r="E97" s="27">
        <f t="shared" si="14"/>
        <v>634</v>
      </c>
      <c r="F97" s="28">
        <v>335</v>
      </c>
      <c r="G97" s="28">
        <v>299</v>
      </c>
      <c r="H97" s="27">
        <f t="shared" si="18"/>
        <v>1</v>
      </c>
      <c r="I97" s="28">
        <v>0</v>
      </c>
      <c r="J97" s="28">
        <v>1</v>
      </c>
      <c r="K97" s="28">
        <v>561</v>
      </c>
      <c r="L97" s="28">
        <v>74</v>
      </c>
      <c r="M97" s="61">
        <f t="shared" si="15"/>
        <v>11.653543307086615</v>
      </c>
      <c r="N97" s="28">
        <v>51</v>
      </c>
      <c r="O97" s="28">
        <v>560</v>
      </c>
      <c r="P97" s="28">
        <v>74</v>
      </c>
      <c r="Q97" s="61">
        <f t="shared" si="16"/>
        <v>11.67192429022082</v>
      </c>
      <c r="R97" s="28">
        <v>50</v>
      </c>
      <c r="S97" s="28">
        <v>1</v>
      </c>
      <c r="T97" s="28">
        <v>0</v>
      </c>
      <c r="U97" s="61">
        <f t="shared" si="17"/>
        <v>0</v>
      </c>
      <c r="V97" s="69">
        <v>1</v>
      </c>
    </row>
    <row r="98" spans="1:22" s="63" customFormat="1" x14ac:dyDescent="0.2">
      <c r="A98" s="26" t="s">
        <v>98</v>
      </c>
      <c r="B98" s="27">
        <f t="shared" si="13"/>
        <v>988</v>
      </c>
      <c r="C98" s="28">
        <v>477</v>
      </c>
      <c r="D98" s="28">
        <v>511</v>
      </c>
      <c r="E98" s="27">
        <f t="shared" si="14"/>
        <v>983</v>
      </c>
      <c r="F98" s="28">
        <v>474</v>
      </c>
      <c r="G98" s="28">
        <v>509</v>
      </c>
      <c r="H98" s="27">
        <f t="shared" si="18"/>
        <v>5</v>
      </c>
      <c r="I98" s="28">
        <v>3</v>
      </c>
      <c r="J98" s="28">
        <v>2</v>
      </c>
      <c r="K98" s="28">
        <v>802</v>
      </c>
      <c r="L98" s="28">
        <v>186</v>
      </c>
      <c r="M98" s="61">
        <f t="shared" si="15"/>
        <v>18.825910931174089</v>
      </c>
      <c r="N98" s="28">
        <v>76</v>
      </c>
      <c r="O98" s="28">
        <v>797</v>
      </c>
      <c r="P98" s="28">
        <v>186</v>
      </c>
      <c r="Q98" s="61">
        <f t="shared" si="16"/>
        <v>18.921668362156662</v>
      </c>
      <c r="R98" s="28">
        <v>74</v>
      </c>
      <c r="S98" s="28">
        <v>5</v>
      </c>
      <c r="T98" s="28">
        <v>0</v>
      </c>
      <c r="U98" s="61">
        <f t="shared" si="17"/>
        <v>0</v>
      </c>
      <c r="V98" s="69">
        <v>2</v>
      </c>
    </row>
    <row r="99" spans="1:22" s="63" customFormat="1" x14ac:dyDescent="0.2">
      <c r="A99" s="26" t="s">
        <v>99</v>
      </c>
      <c r="B99" s="27">
        <f t="shared" si="13"/>
        <v>445</v>
      </c>
      <c r="C99" s="28">
        <v>244</v>
      </c>
      <c r="D99" s="28">
        <v>201</v>
      </c>
      <c r="E99" s="27">
        <f t="shared" si="14"/>
        <v>443</v>
      </c>
      <c r="F99" s="28">
        <v>244</v>
      </c>
      <c r="G99" s="28">
        <v>199</v>
      </c>
      <c r="H99" s="27">
        <f t="shared" si="18"/>
        <v>2</v>
      </c>
      <c r="I99" s="28">
        <v>0</v>
      </c>
      <c r="J99" s="28">
        <v>2</v>
      </c>
      <c r="K99" s="28">
        <v>343</v>
      </c>
      <c r="L99" s="28">
        <v>102</v>
      </c>
      <c r="M99" s="61">
        <f t="shared" si="15"/>
        <v>22.921348314606739</v>
      </c>
      <c r="N99" s="28">
        <v>34</v>
      </c>
      <c r="O99" s="28">
        <v>341</v>
      </c>
      <c r="P99" s="28">
        <v>102</v>
      </c>
      <c r="Q99" s="61">
        <f t="shared" si="16"/>
        <v>23.024830699774267</v>
      </c>
      <c r="R99" s="28">
        <v>34</v>
      </c>
      <c r="S99" s="28">
        <v>2</v>
      </c>
      <c r="T99" s="28">
        <v>0</v>
      </c>
      <c r="U99" s="61">
        <f t="shared" si="17"/>
        <v>0</v>
      </c>
      <c r="V99" s="69">
        <v>0</v>
      </c>
    </row>
    <row r="100" spans="1:22" s="63" customFormat="1" x14ac:dyDescent="0.2">
      <c r="A100" s="26" t="s">
        <v>100</v>
      </c>
      <c r="B100" s="27">
        <f t="shared" si="13"/>
        <v>124</v>
      </c>
      <c r="C100" s="28">
        <v>64</v>
      </c>
      <c r="D100" s="28">
        <v>60</v>
      </c>
      <c r="E100" s="27">
        <f t="shared" si="14"/>
        <v>124</v>
      </c>
      <c r="F100" s="28">
        <v>64</v>
      </c>
      <c r="G100" s="28">
        <v>60</v>
      </c>
      <c r="H100" s="27">
        <f t="shared" si="18"/>
        <v>0</v>
      </c>
      <c r="I100" s="28">
        <v>0</v>
      </c>
      <c r="J100" s="28">
        <v>0</v>
      </c>
      <c r="K100" s="28">
        <v>81</v>
      </c>
      <c r="L100" s="28">
        <v>43</v>
      </c>
      <c r="M100" s="61">
        <f t="shared" si="15"/>
        <v>34.677419354838712</v>
      </c>
      <c r="N100" s="28">
        <v>11</v>
      </c>
      <c r="O100" s="28">
        <v>81</v>
      </c>
      <c r="P100" s="28">
        <v>43</v>
      </c>
      <c r="Q100" s="61">
        <f t="shared" si="16"/>
        <v>34.677419354838712</v>
      </c>
      <c r="R100" s="28">
        <v>11</v>
      </c>
      <c r="S100" s="28">
        <v>0</v>
      </c>
      <c r="T100" s="28">
        <v>0</v>
      </c>
      <c r="U100" s="61" t="str">
        <f t="shared" si="17"/>
        <v>.</v>
      </c>
      <c r="V100" s="69">
        <v>0</v>
      </c>
    </row>
    <row r="101" spans="1:22" s="63" customFormat="1" x14ac:dyDescent="0.2">
      <c r="A101" s="26" t="s">
        <v>101</v>
      </c>
      <c r="B101" s="27">
        <f t="shared" si="13"/>
        <v>1177</v>
      </c>
      <c r="C101" s="28">
        <v>607</v>
      </c>
      <c r="D101" s="28">
        <v>570</v>
      </c>
      <c r="E101" s="27">
        <f t="shared" si="14"/>
        <v>1176</v>
      </c>
      <c r="F101" s="28">
        <v>606</v>
      </c>
      <c r="G101" s="28">
        <v>570</v>
      </c>
      <c r="H101" s="27">
        <f t="shared" si="18"/>
        <v>1</v>
      </c>
      <c r="I101" s="28">
        <v>1</v>
      </c>
      <c r="J101" s="28">
        <v>0</v>
      </c>
      <c r="K101" s="28">
        <v>925</v>
      </c>
      <c r="L101" s="28">
        <v>252</v>
      </c>
      <c r="M101" s="61">
        <f t="shared" si="15"/>
        <v>21.410365335598978</v>
      </c>
      <c r="N101" s="28">
        <v>78</v>
      </c>
      <c r="O101" s="28">
        <v>924</v>
      </c>
      <c r="P101" s="28">
        <v>252</v>
      </c>
      <c r="Q101" s="61">
        <f t="shared" si="16"/>
        <v>21.428571428571427</v>
      </c>
      <c r="R101" s="28">
        <v>78</v>
      </c>
      <c r="S101" s="28">
        <v>1</v>
      </c>
      <c r="T101" s="28">
        <v>0</v>
      </c>
      <c r="U101" s="61">
        <f t="shared" si="17"/>
        <v>0</v>
      </c>
      <c r="V101" s="69">
        <v>0</v>
      </c>
    </row>
    <row r="102" spans="1:22" s="63" customFormat="1" x14ac:dyDescent="0.2">
      <c r="A102" s="26" t="s">
        <v>102</v>
      </c>
      <c r="B102" s="27">
        <f t="shared" si="13"/>
        <v>1824</v>
      </c>
      <c r="C102" s="28">
        <v>963</v>
      </c>
      <c r="D102" s="28">
        <v>861</v>
      </c>
      <c r="E102" s="27">
        <f t="shared" si="14"/>
        <v>1815</v>
      </c>
      <c r="F102" s="28">
        <v>956</v>
      </c>
      <c r="G102" s="28">
        <v>859</v>
      </c>
      <c r="H102" s="27">
        <f t="shared" si="18"/>
        <v>9</v>
      </c>
      <c r="I102" s="28">
        <v>7</v>
      </c>
      <c r="J102" s="28">
        <v>2</v>
      </c>
      <c r="K102" s="28">
        <v>1468</v>
      </c>
      <c r="L102" s="28">
        <v>356</v>
      </c>
      <c r="M102" s="61">
        <f t="shared" si="15"/>
        <v>19.517543859649123</v>
      </c>
      <c r="N102" s="28">
        <v>163</v>
      </c>
      <c r="O102" s="28">
        <v>1461</v>
      </c>
      <c r="P102" s="28">
        <v>354</v>
      </c>
      <c r="Q102" s="61">
        <f t="shared" si="16"/>
        <v>19.504132231404959</v>
      </c>
      <c r="R102" s="28">
        <v>161</v>
      </c>
      <c r="S102" s="28">
        <v>7</v>
      </c>
      <c r="T102" s="28">
        <v>2</v>
      </c>
      <c r="U102" s="61">
        <f t="shared" si="17"/>
        <v>22.222222222222221</v>
      </c>
      <c r="V102" s="69">
        <v>2</v>
      </c>
    </row>
    <row r="103" spans="1:22" s="63" customFormat="1" x14ac:dyDescent="0.2">
      <c r="A103" s="26" t="s">
        <v>103</v>
      </c>
      <c r="B103" s="27">
        <f t="shared" si="13"/>
        <v>890</v>
      </c>
      <c r="C103" s="28">
        <v>449</v>
      </c>
      <c r="D103" s="28">
        <v>441</v>
      </c>
      <c r="E103" s="27">
        <f t="shared" si="14"/>
        <v>890</v>
      </c>
      <c r="F103" s="28">
        <v>449</v>
      </c>
      <c r="G103" s="28">
        <v>441</v>
      </c>
      <c r="H103" s="27">
        <f t="shared" si="18"/>
        <v>0</v>
      </c>
      <c r="I103" s="28">
        <v>0</v>
      </c>
      <c r="J103" s="28">
        <v>0</v>
      </c>
      <c r="K103" s="28">
        <v>698</v>
      </c>
      <c r="L103" s="28">
        <v>192</v>
      </c>
      <c r="M103" s="61">
        <f t="shared" si="15"/>
        <v>21.573033707865168</v>
      </c>
      <c r="N103" s="28">
        <v>83</v>
      </c>
      <c r="O103" s="28">
        <v>698</v>
      </c>
      <c r="P103" s="28">
        <v>192</v>
      </c>
      <c r="Q103" s="61">
        <f t="shared" si="16"/>
        <v>21.573033707865168</v>
      </c>
      <c r="R103" s="28">
        <v>83</v>
      </c>
      <c r="S103" s="28">
        <v>0</v>
      </c>
      <c r="T103" s="28">
        <v>0</v>
      </c>
      <c r="U103" s="61" t="str">
        <f t="shared" si="17"/>
        <v>.</v>
      </c>
      <c r="V103" s="69">
        <v>0</v>
      </c>
    </row>
    <row r="104" spans="1:22" s="63" customFormat="1" x14ac:dyDescent="0.2">
      <c r="A104" s="26" t="s">
        <v>104</v>
      </c>
      <c r="B104" s="27">
        <f t="shared" si="13"/>
        <v>364</v>
      </c>
      <c r="C104" s="28">
        <v>194</v>
      </c>
      <c r="D104" s="28">
        <v>170</v>
      </c>
      <c r="E104" s="27">
        <f t="shared" si="14"/>
        <v>363</v>
      </c>
      <c r="F104" s="28">
        <v>194</v>
      </c>
      <c r="G104" s="28">
        <v>169</v>
      </c>
      <c r="H104" s="27">
        <f t="shared" si="18"/>
        <v>1</v>
      </c>
      <c r="I104" s="28">
        <v>0</v>
      </c>
      <c r="J104" s="28">
        <v>1</v>
      </c>
      <c r="K104" s="28">
        <v>340</v>
      </c>
      <c r="L104" s="28">
        <v>24</v>
      </c>
      <c r="M104" s="61">
        <f t="shared" si="15"/>
        <v>6.593406593406594</v>
      </c>
      <c r="N104" s="28">
        <v>18</v>
      </c>
      <c r="O104" s="28">
        <v>339</v>
      </c>
      <c r="P104" s="28">
        <v>24</v>
      </c>
      <c r="Q104" s="61">
        <f t="shared" si="16"/>
        <v>6.6115702479338845</v>
      </c>
      <c r="R104" s="28">
        <v>17</v>
      </c>
      <c r="S104" s="28">
        <v>1</v>
      </c>
      <c r="T104" s="28">
        <v>0</v>
      </c>
      <c r="U104" s="61">
        <f t="shared" si="17"/>
        <v>0</v>
      </c>
      <c r="V104" s="69">
        <v>1</v>
      </c>
    </row>
    <row r="105" spans="1:22" s="63" customFormat="1" x14ac:dyDescent="0.2">
      <c r="A105" s="26" t="s">
        <v>105</v>
      </c>
      <c r="B105" s="27">
        <f t="shared" ref="B105:B119" si="19">C105+D105</f>
        <v>736</v>
      </c>
      <c r="C105" s="28">
        <v>385</v>
      </c>
      <c r="D105" s="28">
        <v>351</v>
      </c>
      <c r="E105" s="27">
        <f t="shared" ref="E105:E169" si="20">F105+G105</f>
        <v>731</v>
      </c>
      <c r="F105" s="28">
        <v>383</v>
      </c>
      <c r="G105" s="28">
        <v>348</v>
      </c>
      <c r="H105" s="27">
        <f t="shared" si="18"/>
        <v>5</v>
      </c>
      <c r="I105" s="28">
        <v>2</v>
      </c>
      <c r="J105" s="28">
        <v>3</v>
      </c>
      <c r="K105" s="28">
        <v>637</v>
      </c>
      <c r="L105" s="28">
        <v>99</v>
      </c>
      <c r="M105" s="61">
        <f t="shared" ref="M105:M168" si="21">IF(B105=0,".",L105/B105*100)</f>
        <v>13.451086956521738</v>
      </c>
      <c r="N105" s="28">
        <v>45</v>
      </c>
      <c r="O105" s="28">
        <v>632</v>
      </c>
      <c r="P105" s="28">
        <v>99</v>
      </c>
      <c r="Q105" s="61">
        <f t="shared" ref="Q105:Q168" si="22">IF(E105=0,".",P105/E105*100)</f>
        <v>13.543091655266759</v>
      </c>
      <c r="R105" s="28">
        <v>44</v>
      </c>
      <c r="S105" s="28">
        <v>5</v>
      </c>
      <c r="T105" s="28">
        <v>0</v>
      </c>
      <c r="U105" s="61">
        <f t="shared" ref="U105:U168" si="23">IF(H105=0,".",T105/H105*100)</f>
        <v>0</v>
      </c>
      <c r="V105" s="69">
        <v>1</v>
      </c>
    </row>
    <row r="106" spans="1:22" s="63" customFormat="1" x14ac:dyDescent="0.2">
      <c r="A106" s="26" t="s">
        <v>106</v>
      </c>
      <c r="B106" s="27">
        <f t="shared" si="19"/>
        <v>220</v>
      </c>
      <c r="C106" s="28">
        <v>123</v>
      </c>
      <c r="D106" s="28">
        <v>97</v>
      </c>
      <c r="E106" s="27">
        <f t="shared" si="20"/>
        <v>220</v>
      </c>
      <c r="F106" s="28">
        <v>123</v>
      </c>
      <c r="G106" s="28">
        <v>97</v>
      </c>
      <c r="H106" s="27">
        <f t="shared" si="18"/>
        <v>0</v>
      </c>
      <c r="I106" s="28">
        <v>0</v>
      </c>
      <c r="J106" s="28">
        <v>0</v>
      </c>
      <c r="K106" s="28">
        <v>195</v>
      </c>
      <c r="L106" s="28">
        <v>25</v>
      </c>
      <c r="M106" s="61">
        <f t="shared" si="21"/>
        <v>11.363636363636363</v>
      </c>
      <c r="N106" s="28">
        <v>16</v>
      </c>
      <c r="O106" s="28">
        <v>195</v>
      </c>
      <c r="P106" s="28">
        <v>25</v>
      </c>
      <c r="Q106" s="61">
        <f t="shared" si="22"/>
        <v>11.363636363636363</v>
      </c>
      <c r="R106" s="28">
        <v>16</v>
      </c>
      <c r="S106" s="28">
        <v>0</v>
      </c>
      <c r="T106" s="28">
        <v>0</v>
      </c>
      <c r="U106" s="61" t="str">
        <f t="shared" si="23"/>
        <v>.</v>
      </c>
      <c r="V106" s="69">
        <v>0</v>
      </c>
    </row>
    <row r="107" spans="1:22" s="63" customFormat="1" x14ac:dyDescent="0.2">
      <c r="A107" s="26" t="s">
        <v>107</v>
      </c>
      <c r="B107" s="27">
        <f t="shared" si="19"/>
        <v>375</v>
      </c>
      <c r="C107" s="28">
        <v>208</v>
      </c>
      <c r="D107" s="28">
        <v>167</v>
      </c>
      <c r="E107" s="27">
        <f t="shared" si="20"/>
        <v>374</v>
      </c>
      <c r="F107" s="28">
        <v>208</v>
      </c>
      <c r="G107" s="28">
        <v>166</v>
      </c>
      <c r="H107" s="27">
        <f t="shared" si="18"/>
        <v>1</v>
      </c>
      <c r="I107" s="28">
        <v>0</v>
      </c>
      <c r="J107" s="28">
        <v>1</v>
      </c>
      <c r="K107" s="28">
        <v>346</v>
      </c>
      <c r="L107" s="28">
        <v>29</v>
      </c>
      <c r="M107" s="61">
        <f t="shared" si="21"/>
        <v>7.7333333333333334</v>
      </c>
      <c r="N107" s="28">
        <v>28</v>
      </c>
      <c r="O107" s="28">
        <v>345</v>
      </c>
      <c r="P107" s="28">
        <v>29</v>
      </c>
      <c r="Q107" s="61">
        <f t="shared" si="22"/>
        <v>7.7540106951871666</v>
      </c>
      <c r="R107" s="28">
        <v>28</v>
      </c>
      <c r="S107" s="28">
        <v>1</v>
      </c>
      <c r="T107" s="28">
        <v>0</v>
      </c>
      <c r="U107" s="61">
        <f t="shared" si="23"/>
        <v>0</v>
      </c>
      <c r="V107" s="69">
        <v>0</v>
      </c>
    </row>
    <row r="108" spans="1:22" s="63" customFormat="1" x14ac:dyDescent="0.2">
      <c r="A108" s="26" t="s">
        <v>108</v>
      </c>
      <c r="B108" s="27">
        <f t="shared" si="19"/>
        <v>1050</v>
      </c>
      <c r="C108" s="28">
        <v>507</v>
      </c>
      <c r="D108" s="28">
        <v>543</v>
      </c>
      <c r="E108" s="27">
        <f t="shared" si="20"/>
        <v>1045</v>
      </c>
      <c r="F108" s="28">
        <v>504</v>
      </c>
      <c r="G108" s="28">
        <v>541</v>
      </c>
      <c r="H108" s="27">
        <f t="shared" si="18"/>
        <v>5</v>
      </c>
      <c r="I108" s="28">
        <v>3</v>
      </c>
      <c r="J108" s="28">
        <v>2</v>
      </c>
      <c r="K108" s="28">
        <v>821</v>
      </c>
      <c r="L108" s="28">
        <v>229</v>
      </c>
      <c r="M108" s="61">
        <f t="shared" si="21"/>
        <v>21.80952380952381</v>
      </c>
      <c r="N108" s="28">
        <v>120</v>
      </c>
      <c r="O108" s="28">
        <v>818</v>
      </c>
      <c r="P108" s="28">
        <v>227</v>
      </c>
      <c r="Q108" s="61">
        <f t="shared" si="22"/>
        <v>21.722488038277511</v>
      </c>
      <c r="R108" s="28">
        <v>115</v>
      </c>
      <c r="S108" s="28">
        <v>3</v>
      </c>
      <c r="T108" s="28">
        <v>2</v>
      </c>
      <c r="U108" s="61">
        <f t="shared" si="23"/>
        <v>40</v>
      </c>
      <c r="V108" s="69">
        <v>5</v>
      </c>
    </row>
    <row r="109" spans="1:22" s="63" customFormat="1" x14ac:dyDescent="0.2">
      <c r="A109" s="26" t="s">
        <v>109</v>
      </c>
      <c r="B109" s="27">
        <f t="shared" si="19"/>
        <v>383</v>
      </c>
      <c r="C109" s="28">
        <v>196</v>
      </c>
      <c r="D109" s="28">
        <v>187</v>
      </c>
      <c r="E109" s="27">
        <f t="shared" si="20"/>
        <v>381</v>
      </c>
      <c r="F109" s="28">
        <v>194</v>
      </c>
      <c r="G109" s="28">
        <v>187</v>
      </c>
      <c r="H109" s="27">
        <f t="shared" si="18"/>
        <v>2</v>
      </c>
      <c r="I109" s="28">
        <v>2</v>
      </c>
      <c r="J109" s="28">
        <v>0</v>
      </c>
      <c r="K109" s="28">
        <v>258</v>
      </c>
      <c r="L109" s="28">
        <v>125</v>
      </c>
      <c r="M109" s="61">
        <f t="shared" si="21"/>
        <v>32.637075718015666</v>
      </c>
      <c r="N109" s="28">
        <v>41</v>
      </c>
      <c r="O109" s="28">
        <v>256</v>
      </c>
      <c r="P109" s="28">
        <v>125</v>
      </c>
      <c r="Q109" s="61">
        <f t="shared" si="22"/>
        <v>32.808398950131235</v>
      </c>
      <c r="R109" s="28">
        <v>41</v>
      </c>
      <c r="S109" s="28">
        <v>2</v>
      </c>
      <c r="T109" s="28">
        <v>0</v>
      </c>
      <c r="U109" s="61">
        <f t="shared" si="23"/>
        <v>0</v>
      </c>
      <c r="V109" s="69">
        <v>0</v>
      </c>
    </row>
    <row r="110" spans="1:22" s="63" customFormat="1" x14ac:dyDescent="0.2">
      <c r="A110" s="26" t="s">
        <v>110</v>
      </c>
      <c r="B110" s="27">
        <f t="shared" si="19"/>
        <v>603</v>
      </c>
      <c r="C110" s="28">
        <v>341</v>
      </c>
      <c r="D110" s="28">
        <v>262</v>
      </c>
      <c r="E110" s="27">
        <f t="shared" si="20"/>
        <v>598</v>
      </c>
      <c r="F110" s="28">
        <v>338</v>
      </c>
      <c r="G110" s="28">
        <v>260</v>
      </c>
      <c r="H110" s="27">
        <f t="shared" si="18"/>
        <v>5</v>
      </c>
      <c r="I110" s="28">
        <v>3</v>
      </c>
      <c r="J110" s="28">
        <v>2</v>
      </c>
      <c r="K110" s="28">
        <v>479</v>
      </c>
      <c r="L110" s="28">
        <v>124</v>
      </c>
      <c r="M110" s="61">
        <f t="shared" si="21"/>
        <v>20.563847429519072</v>
      </c>
      <c r="N110" s="28">
        <v>44</v>
      </c>
      <c r="O110" s="28">
        <v>476</v>
      </c>
      <c r="P110" s="28">
        <v>122</v>
      </c>
      <c r="Q110" s="61">
        <f t="shared" si="22"/>
        <v>20.401337792642142</v>
      </c>
      <c r="R110" s="28">
        <v>41</v>
      </c>
      <c r="S110" s="28">
        <v>3</v>
      </c>
      <c r="T110" s="28">
        <v>2</v>
      </c>
      <c r="U110" s="61">
        <f t="shared" si="23"/>
        <v>40</v>
      </c>
      <c r="V110" s="69">
        <v>3</v>
      </c>
    </row>
    <row r="111" spans="1:22" s="63" customFormat="1" x14ac:dyDescent="0.2">
      <c r="A111" s="26" t="s">
        <v>111</v>
      </c>
      <c r="B111" s="27">
        <f t="shared" si="19"/>
        <v>796</v>
      </c>
      <c r="C111" s="28">
        <v>375</v>
      </c>
      <c r="D111" s="28">
        <v>421</v>
      </c>
      <c r="E111" s="27">
        <f t="shared" si="20"/>
        <v>791</v>
      </c>
      <c r="F111" s="28">
        <v>373</v>
      </c>
      <c r="G111" s="28">
        <v>418</v>
      </c>
      <c r="H111" s="27">
        <f t="shared" si="18"/>
        <v>5</v>
      </c>
      <c r="I111" s="28">
        <v>2</v>
      </c>
      <c r="J111" s="28">
        <v>3</v>
      </c>
      <c r="K111" s="28">
        <v>551</v>
      </c>
      <c r="L111" s="28">
        <v>245</v>
      </c>
      <c r="M111" s="61">
        <f t="shared" si="21"/>
        <v>30.778894472361806</v>
      </c>
      <c r="N111" s="28">
        <v>92</v>
      </c>
      <c r="O111" s="28">
        <v>548</v>
      </c>
      <c r="P111" s="28">
        <v>243</v>
      </c>
      <c r="Q111" s="61">
        <f t="shared" si="22"/>
        <v>30.720606826801518</v>
      </c>
      <c r="R111" s="28">
        <v>89</v>
      </c>
      <c r="S111" s="28">
        <v>3</v>
      </c>
      <c r="T111" s="28">
        <v>2</v>
      </c>
      <c r="U111" s="61">
        <f t="shared" si="23"/>
        <v>40</v>
      </c>
      <c r="V111" s="69">
        <v>3</v>
      </c>
    </row>
    <row r="112" spans="1:22" s="63" customFormat="1" x14ac:dyDescent="0.2">
      <c r="A112" s="26" t="s">
        <v>112</v>
      </c>
      <c r="B112" s="27">
        <f t="shared" si="19"/>
        <v>280</v>
      </c>
      <c r="C112" s="28">
        <v>136</v>
      </c>
      <c r="D112" s="28">
        <v>144</v>
      </c>
      <c r="E112" s="27">
        <f t="shared" si="20"/>
        <v>279</v>
      </c>
      <c r="F112" s="28">
        <v>135</v>
      </c>
      <c r="G112" s="28">
        <v>144</v>
      </c>
      <c r="H112" s="27">
        <f t="shared" si="18"/>
        <v>1</v>
      </c>
      <c r="I112" s="28">
        <v>1</v>
      </c>
      <c r="J112" s="28">
        <v>0</v>
      </c>
      <c r="K112" s="28">
        <v>208</v>
      </c>
      <c r="L112" s="28">
        <v>72</v>
      </c>
      <c r="M112" s="61">
        <f t="shared" si="21"/>
        <v>25.714285714285712</v>
      </c>
      <c r="N112" s="28">
        <v>25</v>
      </c>
      <c r="O112" s="28">
        <v>207</v>
      </c>
      <c r="P112" s="28">
        <v>72</v>
      </c>
      <c r="Q112" s="61">
        <f t="shared" si="22"/>
        <v>25.806451612903224</v>
      </c>
      <c r="R112" s="28">
        <v>24</v>
      </c>
      <c r="S112" s="28">
        <v>1</v>
      </c>
      <c r="T112" s="28">
        <v>0</v>
      </c>
      <c r="U112" s="61">
        <f t="shared" si="23"/>
        <v>0</v>
      </c>
      <c r="V112" s="69">
        <v>1</v>
      </c>
    </row>
    <row r="113" spans="1:22" s="63" customFormat="1" x14ac:dyDescent="0.2">
      <c r="A113" s="26" t="s">
        <v>113</v>
      </c>
      <c r="B113" s="27">
        <f t="shared" si="19"/>
        <v>537</v>
      </c>
      <c r="C113" s="28">
        <v>289</v>
      </c>
      <c r="D113" s="28">
        <v>248</v>
      </c>
      <c r="E113" s="27">
        <f t="shared" si="20"/>
        <v>532</v>
      </c>
      <c r="F113" s="28">
        <v>289</v>
      </c>
      <c r="G113" s="28">
        <v>243</v>
      </c>
      <c r="H113" s="27">
        <f t="shared" si="18"/>
        <v>5</v>
      </c>
      <c r="I113" s="28">
        <v>0</v>
      </c>
      <c r="J113" s="28">
        <v>5</v>
      </c>
      <c r="K113" s="28">
        <v>414</v>
      </c>
      <c r="L113" s="28">
        <v>123</v>
      </c>
      <c r="M113" s="61">
        <f t="shared" si="21"/>
        <v>22.905027932960895</v>
      </c>
      <c r="N113" s="28">
        <v>35</v>
      </c>
      <c r="O113" s="28">
        <v>412</v>
      </c>
      <c r="P113" s="28">
        <v>120</v>
      </c>
      <c r="Q113" s="61">
        <f t="shared" si="22"/>
        <v>22.556390977443609</v>
      </c>
      <c r="R113" s="28">
        <v>34</v>
      </c>
      <c r="S113" s="28">
        <v>2</v>
      </c>
      <c r="T113" s="28">
        <v>3</v>
      </c>
      <c r="U113" s="61">
        <f t="shared" si="23"/>
        <v>60</v>
      </c>
      <c r="V113" s="69">
        <v>1</v>
      </c>
    </row>
    <row r="114" spans="1:22" s="63" customFormat="1" x14ac:dyDescent="0.2">
      <c r="A114" s="26" t="s">
        <v>114</v>
      </c>
      <c r="B114" s="27">
        <f t="shared" si="19"/>
        <v>1356</v>
      </c>
      <c r="C114" s="28">
        <v>706</v>
      </c>
      <c r="D114" s="28">
        <v>650</v>
      </c>
      <c r="E114" s="27">
        <f t="shared" si="20"/>
        <v>1347</v>
      </c>
      <c r="F114" s="28">
        <v>702</v>
      </c>
      <c r="G114" s="28">
        <v>645</v>
      </c>
      <c r="H114" s="27">
        <f t="shared" si="18"/>
        <v>9</v>
      </c>
      <c r="I114" s="28">
        <v>4</v>
      </c>
      <c r="J114" s="28">
        <v>5</v>
      </c>
      <c r="K114" s="28">
        <v>956</v>
      </c>
      <c r="L114" s="28">
        <v>400</v>
      </c>
      <c r="M114" s="61">
        <f t="shared" si="21"/>
        <v>29.498525073746311</v>
      </c>
      <c r="N114" s="28">
        <v>162</v>
      </c>
      <c r="O114" s="28">
        <v>950</v>
      </c>
      <c r="P114" s="28">
        <v>397</v>
      </c>
      <c r="Q114" s="61">
        <f t="shared" si="22"/>
        <v>29.472902746844841</v>
      </c>
      <c r="R114" s="28">
        <v>158</v>
      </c>
      <c r="S114" s="28">
        <v>6</v>
      </c>
      <c r="T114" s="28">
        <v>3</v>
      </c>
      <c r="U114" s="61">
        <f t="shared" si="23"/>
        <v>33.333333333333329</v>
      </c>
      <c r="V114" s="69">
        <v>4</v>
      </c>
    </row>
    <row r="115" spans="1:22" s="63" customFormat="1" x14ac:dyDescent="0.2">
      <c r="A115" s="26" t="s">
        <v>115</v>
      </c>
      <c r="B115" s="27">
        <f t="shared" si="19"/>
        <v>1243</v>
      </c>
      <c r="C115" s="28">
        <v>636</v>
      </c>
      <c r="D115" s="28">
        <v>607</v>
      </c>
      <c r="E115" s="27">
        <f t="shared" si="20"/>
        <v>1232</v>
      </c>
      <c r="F115" s="28">
        <v>629</v>
      </c>
      <c r="G115" s="28">
        <v>603</v>
      </c>
      <c r="H115" s="27">
        <f t="shared" si="18"/>
        <v>11</v>
      </c>
      <c r="I115" s="28">
        <v>7</v>
      </c>
      <c r="J115" s="28">
        <v>4</v>
      </c>
      <c r="K115" s="28">
        <v>906</v>
      </c>
      <c r="L115" s="28">
        <v>337</v>
      </c>
      <c r="M115" s="61">
        <f t="shared" si="21"/>
        <v>27.111826226870473</v>
      </c>
      <c r="N115" s="28">
        <v>129</v>
      </c>
      <c r="O115" s="28">
        <v>897</v>
      </c>
      <c r="P115" s="28">
        <v>335</v>
      </c>
      <c r="Q115" s="61">
        <f t="shared" si="22"/>
        <v>27.191558441558438</v>
      </c>
      <c r="R115" s="28">
        <v>124</v>
      </c>
      <c r="S115" s="28">
        <v>9</v>
      </c>
      <c r="T115" s="28">
        <v>2</v>
      </c>
      <c r="U115" s="61">
        <f t="shared" si="23"/>
        <v>18.181818181818183</v>
      </c>
      <c r="V115" s="69">
        <v>5</v>
      </c>
    </row>
    <row r="116" spans="1:22" s="63" customFormat="1" x14ac:dyDescent="0.2">
      <c r="A116" s="26" t="s">
        <v>116</v>
      </c>
      <c r="B116" s="27">
        <f t="shared" si="19"/>
        <v>710</v>
      </c>
      <c r="C116" s="28">
        <v>360</v>
      </c>
      <c r="D116" s="28">
        <v>350</v>
      </c>
      <c r="E116" s="27">
        <f t="shared" si="20"/>
        <v>708</v>
      </c>
      <c r="F116" s="28">
        <v>360</v>
      </c>
      <c r="G116" s="28">
        <v>348</v>
      </c>
      <c r="H116" s="27">
        <f t="shared" si="18"/>
        <v>2</v>
      </c>
      <c r="I116" s="28">
        <v>0</v>
      </c>
      <c r="J116" s="28">
        <v>2</v>
      </c>
      <c r="K116" s="28">
        <v>431</v>
      </c>
      <c r="L116" s="28">
        <v>279</v>
      </c>
      <c r="M116" s="61">
        <f t="shared" si="21"/>
        <v>39.29577464788732</v>
      </c>
      <c r="N116" s="28">
        <v>58</v>
      </c>
      <c r="O116" s="28">
        <v>430</v>
      </c>
      <c r="P116" s="28">
        <v>278</v>
      </c>
      <c r="Q116" s="61">
        <f t="shared" si="22"/>
        <v>39.265536723163841</v>
      </c>
      <c r="R116" s="28">
        <v>57</v>
      </c>
      <c r="S116" s="28">
        <v>1</v>
      </c>
      <c r="T116" s="28">
        <v>1</v>
      </c>
      <c r="U116" s="61">
        <f t="shared" si="23"/>
        <v>50</v>
      </c>
      <c r="V116" s="69">
        <v>1</v>
      </c>
    </row>
    <row r="117" spans="1:22" s="63" customFormat="1" x14ac:dyDescent="0.2">
      <c r="A117" s="26" t="s">
        <v>117</v>
      </c>
      <c r="B117" s="27">
        <f t="shared" si="19"/>
        <v>227</v>
      </c>
      <c r="C117" s="28">
        <v>105</v>
      </c>
      <c r="D117" s="28">
        <v>122</v>
      </c>
      <c r="E117" s="27">
        <f t="shared" si="20"/>
        <v>225</v>
      </c>
      <c r="F117" s="28">
        <v>103</v>
      </c>
      <c r="G117" s="28">
        <v>122</v>
      </c>
      <c r="H117" s="27">
        <f t="shared" si="18"/>
        <v>2</v>
      </c>
      <c r="I117" s="28">
        <v>2</v>
      </c>
      <c r="J117" s="28">
        <v>0</v>
      </c>
      <c r="K117" s="28">
        <v>198</v>
      </c>
      <c r="L117" s="28">
        <v>29</v>
      </c>
      <c r="M117" s="61">
        <f t="shared" si="21"/>
        <v>12.77533039647577</v>
      </c>
      <c r="N117" s="28">
        <v>28</v>
      </c>
      <c r="O117" s="28">
        <v>196</v>
      </c>
      <c r="P117" s="28">
        <v>29</v>
      </c>
      <c r="Q117" s="61">
        <f t="shared" si="22"/>
        <v>12.888888888888889</v>
      </c>
      <c r="R117" s="28">
        <v>27</v>
      </c>
      <c r="S117" s="28">
        <v>2</v>
      </c>
      <c r="T117" s="28">
        <v>0</v>
      </c>
      <c r="U117" s="61">
        <f t="shared" si="23"/>
        <v>0</v>
      </c>
      <c r="V117" s="69">
        <v>1</v>
      </c>
    </row>
    <row r="118" spans="1:22" s="63" customFormat="1" x14ac:dyDescent="0.2">
      <c r="A118" s="26" t="s">
        <v>118</v>
      </c>
      <c r="B118" s="27">
        <f t="shared" si="19"/>
        <v>1245</v>
      </c>
      <c r="C118" s="28">
        <v>656</v>
      </c>
      <c r="D118" s="28">
        <v>589</v>
      </c>
      <c r="E118" s="27">
        <f t="shared" si="20"/>
        <v>1239</v>
      </c>
      <c r="F118" s="28">
        <v>654</v>
      </c>
      <c r="G118" s="28">
        <v>585</v>
      </c>
      <c r="H118" s="27">
        <f t="shared" si="18"/>
        <v>6</v>
      </c>
      <c r="I118" s="28">
        <v>2</v>
      </c>
      <c r="J118" s="28">
        <v>4</v>
      </c>
      <c r="K118" s="28">
        <v>837</v>
      </c>
      <c r="L118" s="28">
        <v>408</v>
      </c>
      <c r="M118" s="61">
        <f t="shared" si="21"/>
        <v>32.7710843373494</v>
      </c>
      <c r="N118" s="28">
        <v>134</v>
      </c>
      <c r="O118" s="28">
        <v>833</v>
      </c>
      <c r="P118" s="28">
        <v>406</v>
      </c>
      <c r="Q118" s="61">
        <f t="shared" si="22"/>
        <v>32.7683615819209</v>
      </c>
      <c r="R118" s="28">
        <v>130</v>
      </c>
      <c r="S118" s="28">
        <v>4</v>
      </c>
      <c r="T118" s="28">
        <v>2</v>
      </c>
      <c r="U118" s="61">
        <f t="shared" si="23"/>
        <v>33.333333333333329</v>
      </c>
      <c r="V118" s="69">
        <v>4</v>
      </c>
    </row>
    <row r="119" spans="1:22" s="63" customFormat="1" x14ac:dyDescent="0.2">
      <c r="A119" s="26" t="s">
        <v>119</v>
      </c>
      <c r="B119" s="27">
        <f t="shared" si="19"/>
        <v>1179</v>
      </c>
      <c r="C119" s="28">
        <v>602</v>
      </c>
      <c r="D119" s="28">
        <v>577</v>
      </c>
      <c r="E119" s="27">
        <f t="shared" si="20"/>
        <v>1170</v>
      </c>
      <c r="F119" s="28">
        <v>595</v>
      </c>
      <c r="G119" s="28">
        <v>575</v>
      </c>
      <c r="H119" s="27">
        <f t="shared" si="18"/>
        <v>9</v>
      </c>
      <c r="I119" s="28">
        <v>7</v>
      </c>
      <c r="J119" s="28">
        <v>2</v>
      </c>
      <c r="K119" s="28">
        <v>780</v>
      </c>
      <c r="L119" s="28">
        <v>399</v>
      </c>
      <c r="M119" s="61">
        <f t="shared" si="21"/>
        <v>33.842239185750635</v>
      </c>
      <c r="N119" s="28">
        <v>152</v>
      </c>
      <c r="O119" s="28">
        <v>774</v>
      </c>
      <c r="P119" s="28">
        <v>396</v>
      </c>
      <c r="Q119" s="61">
        <f t="shared" si="22"/>
        <v>33.846153846153847</v>
      </c>
      <c r="R119" s="28">
        <v>146</v>
      </c>
      <c r="S119" s="28">
        <v>6</v>
      </c>
      <c r="T119" s="28">
        <v>3</v>
      </c>
      <c r="U119" s="61">
        <f t="shared" si="23"/>
        <v>33.333333333333329</v>
      </c>
      <c r="V119" s="69">
        <v>6</v>
      </c>
    </row>
    <row r="120" spans="1:22" s="63" customFormat="1" x14ac:dyDescent="0.2">
      <c r="A120" s="26"/>
      <c r="B120" s="28"/>
      <c r="C120" s="28"/>
      <c r="D120" s="28"/>
      <c r="E120" s="27"/>
      <c r="F120" s="28"/>
      <c r="G120" s="28"/>
      <c r="H120" s="27"/>
      <c r="I120" s="28"/>
      <c r="J120" s="28"/>
      <c r="K120" s="28"/>
      <c r="L120" s="28"/>
      <c r="M120" s="61"/>
      <c r="N120" s="28"/>
      <c r="O120" s="28"/>
      <c r="P120" s="28"/>
      <c r="Q120" s="61"/>
      <c r="R120" s="28"/>
      <c r="S120" s="28"/>
      <c r="T120" s="28"/>
      <c r="U120" s="61"/>
      <c r="V120" s="69"/>
    </row>
    <row r="121" spans="1:22" s="63" customFormat="1" x14ac:dyDescent="0.2">
      <c r="A121" s="26" t="s">
        <v>120</v>
      </c>
      <c r="B121" s="28"/>
      <c r="C121" s="28"/>
      <c r="D121" s="28"/>
      <c r="E121" s="27"/>
      <c r="F121" s="28"/>
      <c r="G121" s="28"/>
      <c r="H121" s="27"/>
      <c r="I121" s="28"/>
      <c r="J121" s="28"/>
      <c r="K121" s="28"/>
      <c r="L121" s="28"/>
      <c r="M121" s="61"/>
      <c r="N121" s="28"/>
      <c r="O121" s="28"/>
      <c r="P121" s="28"/>
      <c r="Q121" s="61"/>
      <c r="R121" s="28"/>
      <c r="S121" s="28"/>
      <c r="T121" s="28"/>
      <c r="U121" s="61"/>
      <c r="V121" s="69"/>
    </row>
    <row r="122" spans="1:22" s="63" customFormat="1" x14ac:dyDescent="0.2">
      <c r="A122" s="26" t="s">
        <v>57</v>
      </c>
      <c r="B122" s="27">
        <f t="shared" ref="B122:B186" si="24">C122+D122</f>
        <v>201</v>
      </c>
      <c r="C122" s="28">
        <v>90</v>
      </c>
      <c r="D122" s="28">
        <v>111</v>
      </c>
      <c r="E122" s="27">
        <f t="shared" si="20"/>
        <v>200</v>
      </c>
      <c r="F122" s="28">
        <v>89</v>
      </c>
      <c r="G122" s="28">
        <v>111</v>
      </c>
      <c r="H122" s="27">
        <f t="shared" si="18"/>
        <v>1</v>
      </c>
      <c r="I122" s="28">
        <v>1</v>
      </c>
      <c r="J122" s="28">
        <v>0</v>
      </c>
      <c r="K122" s="28">
        <v>172</v>
      </c>
      <c r="L122" s="28">
        <v>29</v>
      </c>
      <c r="M122" s="61">
        <f t="shared" si="21"/>
        <v>14.427860696517413</v>
      </c>
      <c r="N122" s="28">
        <v>11</v>
      </c>
      <c r="O122" s="28">
        <v>171</v>
      </c>
      <c r="P122" s="28">
        <v>29</v>
      </c>
      <c r="Q122" s="61">
        <f t="shared" si="22"/>
        <v>14.499999999999998</v>
      </c>
      <c r="R122" s="28">
        <v>10</v>
      </c>
      <c r="S122" s="28">
        <v>1</v>
      </c>
      <c r="T122" s="28">
        <v>0</v>
      </c>
      <c r="U122" s="61">
        <f t="shared" si="23"/>
        <v>0</v>
      </c>
      <c r="V122" s="69">
        <v>1</v>
      </c>
    </row>
    <row r="123" spans="1:22" s="63" customFormat="1" x14ac:dyDescent="0.2">
      <c r="A123" s="26" t="s">
        <v>83</v>
      </c>
      <c r="B123" s="27">
        <f t="shared" si="24"/>
        <v>627</v>
      </c>
      <c r="C123" s="28">
        <v>322</v>
      </c>
      <c r="D123" s="28">
        <v>305</v>
      </c>
      <c r="E123" s="27">
        <f t="shared" si="20"/>
        <v>625</v>
      </c>
      <c r="F123" s="28">
        <v>321</v>
      </c>
      <c r="G123" s="28">
        <v>304</v>
      </c>
      <c r="H123" s="27">
        <f t="shared" si="18"/>
        <v>2</v>
      </c>
      <c r="I123" s="28">
        <v>1</v>
      </c>
      <c r="J123" s="28">
        <v>1</v>
      </c>
      <c r="K123" s="28">
        <v>495</v>
      </c>
      <c r="L123" s="28">
        <v>132</v>
      </c>
      <c r="M123" s="61">
        <f t="shared" si="21"/>
        <v>21.052631578947366</v>
      </c>
      <c r="N123" s="28">
        <v>38</v>
      </c>
      <c r="O123" s="28">
        <v>494</v>
      </c>
      <c r="P123" s="28">
        <v>131</v>
      </c>
      <c r="Q123" s="61">
        <f t="shared" si="22"/>
        <v>20.96</v>
      </c>
      <c r="R123" s="28">
        <v>37</v>
      </c>
      <c r="S123" s="28">
        <v>1</v>
      </c>
      <c r="T123" s="28">
        <v>1</v>
      </c>
      <c r="U123" s="61">
        <f t="shared" si="23"/>
        <v>50</v>
      </c>
      <c r="V123" s="69">
        <v>1</v>
      </c>
    </row>
    <row r="124" spans="1:22" s="63" customFormat="1" x14ac:dyDescent="0.2">
      <c r="A124" s="26" t="s">
        <v>84</v>
      </c>
      <c r="B124" s="27">
        <f t="shared" si="24"/>
        <v>75</v>
      </c>
      <c r="C124" s="28">
        <v>40</v>
      </c>
      <c r="D124" s="28">
        <v>35</v>
      </c>
      <c r="E124" s="27">
        <f t="shared" si="20"/>
        <v>75</v>
      </c>
      <c r="F124" s="28">
        <v>40</v>
      </c>
      <c r="G124" s="28">
        <v>35</v>
      </c>
      <c r="H124" s="27">
        <f t="shared" si="18"/>
        <v>0</v>
      </c>
      <c r="I124" s="28">
        <v>0</v>
      </c>
      <c r="J124" s="28">
        <v>0</v>
      </c>
      <c r="K124" s="28">
        <v>56</v>
      </c>
      <c r="L124" s="28">
        <v>19</v>
      </c>
      <c r="M124" s="61">
        <f t="shared" si="21"/>
        <v>25.333333333333336</v>
      </c>
      <c r="N124" s="28">
        <v>5</v>
      </c>
      <c r="O124" s="28">
        <v>56</v>
      </c>
      <c r="P124" s="28">
        <v>19</v>
      </c>
      <c r="Q124" s="61">
        <f t="shared" si="22"/>
        <v>25.333333333333336</v>
      </c>
      <c r="R124" s="28">
        <v>5</v>
      </c>
      <c r="S124" s="28">
        <v>0</v>
      </c>
      <c r="T124" s="28">
        <v>0</v>
      </c>
      <c r="U124" s="61" t="str">
        <f t="shared" si="23"/>
        <v>.</v>
      </c>
      <c r="V124" s="69">
        <v>0</v>
      </c>
    </row>
    <row r="125" spans="1:22" s="63" customFormat="1" x14ac:dyDescent="0.2">
      <c r="A125" s="26" t="s">
        <v>96</v>
      </c>
      <c r="B125" s="27">
        <f t="shared" si="24"/>
        <v>303</v>
      </c>
      <c r="C125" s="28">
        <v>168</v>
      </c>
      <c r="D125" s="28">
        <v>135</v>
      </c>
      <c r="E125" s="27">
        <f t="shared" si="20"/>
        <v>299</v>
      </c>
      <c r="F125" s="28">
        <v>166</v>
      </c>
      <c r="G125" s="28">
        <v>133</v>
      </c>
      <c r="H125" s="27">
        <f t="shared" si="18"/>
        <v>4</v>
      </c>
      <c r="I125" s="28">
        <v>2</v>
      </c>
      <c r="J125" s="28">
        <v>2</v>
      </c>
      <c r="K125" s="28">
        <v>263</v>
      </c>
      <c r="L125" s="28">
        <v>40</v>
      </c>
      <c r="M125" s="61">
        <f t="shared" si="21"/>
        <v>13.201320132013199</v>
      </c>
      <c r="N125" s="28">
        <v>23</v>
      </c>
      <c r="O125" s="28">
        <v>260</v>
      </c>
      <c r="P125" s="28">
        <v>39</v>
      </c>
      <c r="Q125" s="61">
        <f t="shared" si="22"/>
        <v>13.043478260869565</v>
      </c>
      <c r="R125" s="28">
        <v>20</v>
      </c>
      <c r="S125" s="28">
        <v>3</v>
      </c>
      <c r="T125" s="28">
        <v>1</v>
      </c>
      <c r="U125" s="61">
        <f t="shared" si="23"/>
        <v>25</v>
      </c>
      <c r="V125" s="69">
        <v>3</v>
      </c>
    </row>
    <row r="126" spans="1:22" s="63" customFormat="1" x14ac:dyDescent="0.2">
      <c r="A126" s="26" t="s">
        <v>121</v>
      </c>
      <c r="B126" s="27">
        <f t="shared" si="24"/>
        <v>35</v>
      </c>
      <c r="C126" s="28">
        <v>17</v>
      </c>
      <c r="D126" s="28">
        <v>18</v>
      </c>
      <c r="E126" s="27">
        <f t="shared" si="20"/>
        <v>35</v>
      </c>
      <c r="F126" s="28">
        <v>17</v>
      </c>
      <c r="G126" s="28">
        <v>18</v>
      </c>
      <c r="H126" s="27">
        <f t="shared" si="18"/>
        <v>0</v>
      </c>
      <c r="I126" s="28">
        <v>0</v>
      </c>
      <c r="J126" s="28">
        <v>0</v>
      </c>
      <c r="K126" s="28">
        <v>30</v>
      </c>
      <c r="L126" s="28">
        <v>5</v>
      </c>
      <c r="M126" s="61">
        <f t="shared" si="21"/>
        <v>14.285714285714285</v>
      </c>
      <c r="N126" s="28">
        <v>0</v>
      </c>
      <c r="O126" s="28">
        <v>30</v>
      </c>
      <c r="P126" s="28">
        <v>5</v>
      </c>
      <c r="Q126" s="61">
        <f t="shared" si="22"/>
        <v>14.285714285714285</v>
      </c>
      <c r="R126" s="28">
        <v>0</v>
      </c>
      <c r="S126" s="28">
        <v>0</v>
      </c>
      <c r="T126" s="28">
        <v>0</v>
      </c>
      <c r="U126" s="61" t="str">
        <f t="shared" si="23"/>
        <v>.</v>
      </c>
      <c r="V126" s="69">
        <v>0</v>
      </c>
    </row>
    <row r="127" spans="1:22" s="63" customFormat="1" x14ac:dyDescent="0.2">
      <c r="A127" s="26" t="s">
        <v>122</v>
      </c>
      <c r="B127" s="27">
        <f t="shared" si="24"/>
        <v>3149</v>
      </c>
      <c r="C127" s="28">
        <v>1629</v>
      </c>
      <c r="D127" s="28">
        <v>1520</v>
      </c>
      <c r="E127" s="27">
        <f t="shared" si="20"/>
        <v>3139</v>
      </c>
      <c r="F127" s="28">
        <v>1623</v>
      </c>
      <c r="G127" s="28">
        <v>1516</v>
      </c>
      <c r="H127" s="27">
        <f t="shared" si="18"/>
        <v>10</v>
      </c>
      <c r="I127" s="28">
        <v>6</v>
      </c>
      <c r="J127" s="28">
        <v>4</v>
      </c>
      <c r="K127" s="28">
        <v>2545</v>
      </c>
      <c r="L127" s="28">
        <v>604</v>
      </c>
      <c r="M127" s="61">
        <f t="shared" si="21"/>
        <v>19.180692283264527</v>
      </c>
      <c r="N127" s="28">
        <v>168</v>
      </c>
      <c r="O127" s="28">
        <v>2538</v>
      </c>
      <c r="P127" s="28">
        <v>601</v>
      </c>
      <c r="Q127" s="61">
        <f t="shared" si="22"/>
        <v>19.14622491239248</v>
      </c>
      <c r="R127" s="28">
        <v>162</v>
      </c>
      <c r="S127" s="28">
        <v>7</v>
      </c>
      <c r="T127" s="28">
        <v>3</v>
      </c>
      <c r="U127" s="61">
        <f t="shared" si="23"/>
        <v>30</v>
      </c>
      <c r="V127" s="69">
        <v>6</v>
      </c>
    </row>
    <row r="128" spans="1:22" s="63" customFormat="1" x14ac:dyDescent="0.2">
      <c r="A128" s="26" t="s">
        <v>85</v>
      </c>
      <c r="B128" s="27">
        <f t="shared" si="24"/>
        <v>187</v>
      </c>
      <c r="C128" s="28">
        <v>96</v>
      </c>
      <c r="D128" s="28">
        <v>91</v>
      </c>
      <c r="E128" s="27">
        <f t="shared" si="20"/>
        <v>186</v>
      </c>
      <c r="F128" s="28">
        <v>96</v>
      </c>
      <c r="G128" s="28">
        <v>90</v>
      </c>
      <c r="H128" s="27">
        <f t="shared" si="18"/>
        <v>1</v>
      </c>
      <c r="I128" s="28">
        <v>0</v>
      </c>
      <c r="J128" s="28">
        <v>1</v>
      </c>
      <c r="K128" s="28">
        <v>140</v>
      </c>
      <c r="L128" s="28">
        <v>47</v>
      </c>
      <c r="M128" s="61">
        <f t="shared" si="21"/>
        <v>25.133689839572192</v>
      </c>
      <c r="N128" s="28">
        <v>16</v>
      </c>
      <c r="O128" s="28">
        <v>139</v>
      </c>
      <c r="P128" s="28">
        <v>47</v>
      </c>
      <c r="Q128" s="61">
        <f t="shared" si="22"/>
        <v>25.268817204301076</v>
      </c>
      <c r="R128" s="28">
        <v>16</v>
      </c>
      <c r="S128" s="28">
        <v>1</v>
      </c>
      <c r="T128" s="28">
        <v>0</v>
      </c>
      <c r="U128" s="61">
        <f t="shared" si="23"/>
        <v>0</v>
      </c>
      <c r="V128" s="69">
        <v>0</v>
      </c>
    </row>
    <row r="129" spans="1:22" s="63" customFormat="1" x14ac:dyDescent="0.2">
      <c r="A129" s="26" t="s">
        <v>123</v>
      </c>
      <c r="B129" s="27">
        <f t="shared" si="24"/>
        <v>41</v>
      </c>
      <c r="C129" s="28">
        <v>23</v>
      </c>
      <c r="D129" s="28">
        <v>18</v>
      </c>
      <c r="E129" s="27">
        <f t="shared" si="20"/>
        <v>41</v>
      </c>
      <c r="F129" s="28">
        <v>23</v>
      </c>
      <c r="G129" s="28">
        <v>18</v>
      </c>
      <c r="H129" s="27">
        <f t="shared" si="18"/>
        <v>0</v>
      </c>
      <c r="I129" s="28">
        <v>0</v>
      </c>
      <c r="J129" s="28">
        <v>0</v>
      </c>
      <c r="K129" s="28">
        <v>35</v>
      </c>
      <c r="L129" s="28">
        <v>6</v>
      </c>
      <c r="M129" s="61">
        <f t="shared" si="21"/>
        <v>14.634146341463413</v>
      </c>
      <c r="N129" s="28">
        <v>4</v>
      </c>
      <c r="O129" s="28">
        <v>35</v>
      </c>
      <c r="P129" s="28">
        <v>6</v>
      </c>
      <c r="Q129" s="61">
        <f t="shared" si="22"/>
        <v>14.634146341463413</v>
      </c>
      <c r="R129" s="28">
        <v>4</v>
      </c>
      <c r="S129" s="28">
        <v>0</v>
      </c>
      <c r="T129" s="28">
        <v>0</v>
      </c>
      <c r="U129" s="61" t="str">
        <f t="shared" si="23"/>
        <v>.</v>
      </c>
      <c r="V129" s="69">
        <v>0</v>
      </c>
    </row>
    <row r="130" spans="1:22" s="63" customFormat="1" x14ac:dyDescent="0.2">
      <c r="A130" s="26" t="s">
        <v>73</v>
      </c>
      <c r="B130" s="27">
        <f t="shared" si="24"/>
        <v>138</v>
      </c>
      <c r="C130" s="28">
        <v>86</v>
      </c>
      <c r="D130" s="28">
        <v>52</v>
      </c>
      <c r="E130" s="27">
        <f t="shared" si="20"/>
        <v>137</v>
      </c>
      <c r="F130" s="28">
        <v>86</v>
      </c>
      <c r="G130" s="28">
        <v>51</v>
      </c>
      <c r="H130" s="27">
        <f t="shared" si="18"/>
        <v>1</v>
      </c>
      <c r="I130" s="28">
        <v>0</v>
      </c>
      <c r="J130" s="28">
        <v>1</v>
      </c>
      <c r="K130" s="28">
        <v>126</v>
      </c>
      <c r="L130" s="28">
        <v>12</v>
      </c>
      <c r="M130" s="61">
        <f t="shared" si="21"/>
        <v>8.695652173913043</v>
      </c>
      <c r="N130" s="28">
        <v>3</v>
      </c>
      <c r="O130" s="28">
        <v>125</v>
      </c>
      <c r="P130" s="28">
        <v>12</v>
      </c>
      <c r="Q130" s="61">
        <f t="shared" si="22"/>
        <v>8.7591240875912408</v>
      </c>
      <c r="R130" s="28">
        <v>3</v>
      </c>
      <c r="S130" s="28">
        <v>1</v>
      </c>
      <c r="T130" s="28">
        <v>0</v>
      </c>
      <c r="U130" s="61">
        <f t="shared" si="23"/>
        <v>0</v>
      </c>
      <c r="V130" s="69">
        <v>0</v>
      </c>
    </row>
    <row r="131" spans="1:22" s="63" customFormat="1" x14ac:dyDescent="0.2">
      <c r="A131" s="26" t="s">
        <v>74</v>
      </c>
      <c r="B131" s="27">
        <f t="shared" si="24"/>
        <v>239</v>
      </c>
      <c r="C131" s="28">
        <v>128</v>
      </c>
      <c r="D131" s="28">
        <v>111</v>
      </c>
      <c r="E131" s="27">
        <f t="shared" si="20"/>
        <v>238</v>
      </c>
      <c r="F131" s="28">
        <v>128</v>
      </c>
      <c r="G131" s="28">
        <v>110</v>
      </c>
      <c r="H131" s="27">
        <f t="shared" si="18"/>
        <v>1</v>
      </c>
      <c r="I131" s="28">
        <v>0</v>
      </c>
      <c r="J131" s="28">
        <v>1</v>
      </c>
      <c r="K131" s="28">
        <v>212</v>
      </c>
      <c r="L131" s="28">
        <v>27</v>
      </c>
      <c r="M131" s="61">
        <f t="shared" si="21"/>
        <v>11.297071129707113</v>
      </c>
      <c r="N131" s="28">
        <v>15</v>
      </c>
      <c r="O131" s="28">
        <v>212</v>
      </c>
      <c r="P131" s="28">
        <v>26</v>
      </c>
      <c r="Q131" s="61">
        <f t="shared" si="22"/>
        <v>10.92436974789916</v>
      </c>
      <c r="R131" s="28">
        <v>14</v>
      </c>
      <c r="S131" s="28">
        <v>0</v>
      </c>
      <c r="T131" s="28">
        <v>1</v>
      </c>
      <c r="U131" s="61">
        <f t="shared" si="23"/>
        <v>100</v>
      </c>
      <c r="V131" s="69">
        <v>1</v>
      </c>
    </row>
    <row r="132" spans="1:22" s="63" customFormat="1" x14ac:dyDescent="0.2">
      <c r="A132" s="26" t="s">
        <v>124</v>
      </c>
      <c r="B132" s="27">
        <f t="shared" si="24"/>
        <v>56</v>
      </c>
      <c r="C132" s="28">
        <v>26</v>
      </c>
      <c r="D132" s="28">
        <v>30</v>
      </c>
      <c r="E132" s="27">
        <f t="shared" si="20"/>
        <v>55</v>
      </c>
      <c r="F132" s="28">
        <v>25</v>
      </c>
      <c r="G132" s="28">
        <v>30</v>
      </c>
      <c r="H132" s="27">
        <f t="shared" si="18"/>
        <v>1</v>
      </c>
      <c r="I132" s="28">
        <v>1</v>
      </c>
      <c r="J132" s="28">
        <v>0</v>
      </c>
      <c r="K132" s="28">
        <v>31</v>
      </c>
      <c r="L132" s="28">
        <v>25</v>
      </c>
      <c r="M132" s="61">
        <f t="shared" si="21"/>
        <v>44.642857142857146</v>
      </c>
      <c r="N132" s="28">
        <v>8</v>
      </c>
      <c r="O132" s="28">
        <v>30</v>
      </c>
      <c r="P132" s="28">
        <v>25</v>
      </c>
      <c r="Q132" s="61">
        <f t="shared" si="22"/>
        <v>45.454545454545453</v>
      </c>
      <c r="R132" s="28">
        <v>7</v>
      </c>
      <c r="S132" s="28">
        <v>1</v>
      </c>
      <c r="T132" s="28">
        <v>0</v>
      </c>
      <c r="U132" s="61">
        <f t="shared" si="23"/>
        <v>0</v>
      </c>
      <c r="V132" s="69">
        <v>1</v>
      </c>
    </row>
    <row r="133" spans="1:22" s="63" customFormat="1" x14ac:dyDescent="0.2">
      <c r="A133" s="26" t="s">
        <v>86</v>
      </c>
      <c r="B133" s="27">
        <f t="shared" si="24"/>
        <v>130</v>
      </c>
      <c r="C133" s="28">
        <v>66</v>
      </c>
      <c r="D133" s="28">
        <v>64</v>
      </c>
      <c r="E133" s="27">
        <f t="shared" si="20"/>
        <v>129</v>
      </c>
      <c r="F133" s="28">
        <v>65</v>
      </c>
      <c r="G133" s="28">
        <v>64</v>
      </c>
      <c r="H133" s="27">
        <f t="shared" si="18"/>
        <v>1</v>
      </c>
      <c r="I133" s="28">
        <v>1</v>
      </c>
      <c r="J133" s="28">
        <v>0</v>
      </c>
      <c r="K133" s="28">
        <v>98</v>
      </c>
      <c r="L133" s="28">
        <v>32</v>
      </c>
      <c r="M133" s="61">
        <f t="shared" si="21"/>
        <v>24.615384615384617</v>
      </c>
      <c r="N133" s="28">
        <v>11</v>
      </c>
      <c r="O133" s="28">
        <v>97</v>
      </c>
      <c r="P133" s="28">
        <v>32</v>
      </c>
      <c r="Q133" s="61">
        <f t="shared" si="22"/>
        <v>24.806201550387598</v>
      </c>
      <c r="R133" s="28">
        <v>10</v>
      </c>
      <c r="S133" s="28">
        <v>1</v>
      </c>
      <c r="T133" s="28">
        <v>0</v>
      </c>
      <c r="U133" s="61">
        <f t="shared" si="23"/>
        <v>0</v>
      </c>
      <c r="V133" s="69">
        <v>1</v>
      </c>
    </row>
    <row r="134" spans="1:22" s="63" customFormat="1" x14ac:dyDescent="0.2">
      <c r="A134" s="26" t="s">
        <v>125</v>
      </c>
      <c r="B134" s="27">
        <f t="shared" si="24"/>
        <v>87</v>
      </c>
      <c r="C134" s="28">
        <v>43</v>
      </c>
      <c r="D134" s="28">
        <v>44</v>
      </c>
      <c r="E134" s="27">
        <f t="shared" si="20"/>
        <v>86</v>
      </c>
      <c r="F134" s="28">
        <v>43</v>
      </c>
      <c r="G134" s="28">
        <v>43</v>
      </c>
      <c r="H134" s="27">
        <f t="shared" si="18"/>
        <v>1</v>
      </c>
      <c r="I134" s="28">
        <v>0</v>
      </c>
      <c r="J134" s="28">
        <v>1</v>
      </c>
      <c r="K134" s="28">
        <v>50</v>
      </c>
      <c r="L134" s="28">
        <v>37</v>
      </c>
      <c r="M134" s="61">
        <f t="shared" si="21"/>
        <v>42.528735632183903</v>
      </c>
      <c r="N134" s="28">
        <v>10</v>
      </c>
      <c r="O134" s="28">
        <v>49</v>
      </c>
      <c r="P134" s="28">
        <v>37</v>
      </c>
      <c r="Q134" s="61">
        <f t="shared" si="22"/>
        <v>43.02325581395349</v>
      </c>
      <c r="R134" s="28">
        <v>10</v>
      </c>
      <c r="S134" s="28">
        <v>1</v>
      </c>
      <c r="T134" s="28">
        <v>0</v>
      </c>
      <c r="U134" s="61">
        <f t="shared" si="23"/>
        <v>0</v>
      </c>
      <c r="V134" s="69">
        <v>0</v>
      </c>
    </row>
    <row r="135" spans="1:22" s="63" customFormat="1" x14ac:dyDescent="0.2">
      <c r="A135" s="26" t="s">
        <v>75</v>
      </c>
      <c r="B135" s="27">
        <f t="shared" si="24"/>
        <v>201</v>
      </c>
      <c r="C135" s="28">
        <v>109</v>
      </c>
      <c r="D135" s="28">
        <v>92</v>
      </c>
      <c r="E135" s="27">
        <f t="shared" si="20"/>
        <v>201</v>
      </c>
      <c r="F135" s="28">
        <v>109</v>
      </c>
      <c r="G135" s="28">
        <v>92</v>
      </c>
      <c r="H135" s="27">
        <f t="shared" si="18"/>
        <v>0</v>
      </c>
      <c r="I135" s="28">
        <v>0</v>
      </c>
      <c r="J135" s="28">
        <v>0</v>
      </c>
      <c r="K135" s="28">
        <v>183</v>
      </c>
      <c r="L135" s="28">
        <v>18</v>
      </c>
      <c r="M135" s="61">
        <f t="shared" si="21"/>
        <v>8.9552238805970141</v>
      </c>
      <c r="N135" s="28">
        <v>5</v>
      </c>
      <c r="O135" s="28">
        <v>183</v>
      </c>
      <c r="P135" s="28">
        <v>18</v>
      </c>
      <c r="Q135" s="61">
        <f t="shared" si="22"/>
        <v>8.9552238805970141</v>
      </c>
      <c r="R135" s="28">
        <v>5</v>
      </c>
      <c r="S135" s="28">
        <v>0</v>
      </c>
      <c r="T135" s="28">
        <v>0</v>
      </c>
      <c r="U135" s="61" t="str">
        <f t="shared" si="23"/>
        <v>.</v>
      </c>
      <c r="V135" s="69">
        <v>0</v>
      </c>
    </row>
    <row r="136" spans="1:22" s="63" customFormat="1" x14ac:dyDescent="0.2">
      <c r="A136" s="26" t="s">
        <v>126</v>
      </c>
      <c r="B136" s="27">
        <f t="shared" si="24"/>
        <v>213</v>
      </c>
      <c r="C136" s="28">
        <v>110</v>
      </c>
      <c r="D136" s="28">
        <v>103</v>
      </c>
      <c r="E136" s="27">
        <f t="shared" si="20"/>
        <v>212</v>
      </c>
      <c r="F136" s="28">
        <v>110</v>
      </c>
      <c r="G136" s="28">
        <v>102</v>
      </c>
      <c r="H136" s="27">
        <f t="shared" si="18"/>
        <v>1</v>
      </c>
      <c r="I136" s="28">
        <v>0</v>
      </c>
      <c r="J136" s="28">
        <v>1</v>
      </c>
      <c r="K136" s="28">
        <v>178</v>
      </c>
      <c r="L136" s="28">
        <v>35</v>
      </c>
      <c r="M136" s="61">
        <f t="shared" si="21"/>
        <v>16.431924882629108</v>
      </c>
      <c r="N136" s="28">
        <v>8</v>
      </c>
      <c r="O136" s="28">
        <v>177</v>
      </c>
      <c r="P136" s="28">
        <v>35</v>
      </c>
      <c r="Q136" s="61">
        <f t="shared" si="22"/>
        <v>16.509433962264151</v>
      </c>
      <c r="R136" s="28">
        <v>7</v>
      </c>
      <c r="S136" s="28">
        <v>1</v>
      </c>
      <c r="T136" s="28">
        <v>0</v>
      </c>
      <c r="U136" s="61">
        <f t="shared" si="23"/>
        <v>0</v>
      </c>
      <c r="V136" s="69">
        <v>1</v>
      </c>
    </row>
    <row r="137" spans="1:22" s="63" customFormat="1" x14ac:dyDescent="0.2">
      <c r="A137" s="26" t="s">
        <v>127</v>
      </c>
      <c r="B137" s="27">
        <f t="shared" si="24"/>
        <v>10</v>
      </c>
      <c r="C137" s="28">
        <v>2</v>
      </c>
      <c r="D137" s="28">
        <v>8</v>
      </c>
      <c r="E137" s="27">
        <f t="shared" si="20"/>
        <v>10</v>
      </c>
      <c r="F137" s="28">
        <v>2</v>
      </c>
      <c r="G137" s="28">
        <v>8</v>
      </c>
      <c r="H137" s="27">
        <f t="shared" si="18"/>
        <v>0</v>
      </c>
      <c r="I137" s="28">
        <v>0</v>
      </c>
      <c r="J137" s="28">
        <v>0</v>
      </c>
      <c r="K137" s="28">
        <v>10</v>
      </c>
      <c r="L137" s="28">
        <v>0</v>
      </c>
      <c r="M137" s="61">
        <f t="shared" si="21"/>
        <v>0</v>
      </c>
      <c r="N137" s="28">
        <v>0</v>
      </c>
      <c r="O137" s="28">
        <v>10</v>
      </c>
      <c r="P137" s="28">
        <v>0</v>
      </c>
      <c r="Q137" s="61">
        <f t="shared" si="22"/>
        <v>0</v>
      </c>
      <c r="R137" s="28">
        <v>0</v>
      </c>
      <c r="S137" s="28">
        <v>0</v>
      </c>
      <c r="T137" s="28">
        <v>0</v>
      </c>
      <c r="U137" s="61" t="str">
        <f t="shared" si="23"/>
        <v>.</v>
      </c>
      <c r="V137" s="69">
        <v>0</v>
      </c>
    </row>
    <row r="138" spans="1:22" s="63" customFormat="1" x14ac:dyDescent="0.2">
      <c r="A138" s="26" t="s">
        <v>50</v>
      </c>
      <c r="B138" s="27">
        <f t="shared" si="24"/>
        <v>205</v>
      </c>
      <c r="C138" s="28">
        <v>100</v>
      </c>
      <c r="D138" s="28">
        <v>105</v>
      </c>
      <c r="E138" s="27">
        <f t="shared" si="20"/>
        <v>204</v>
      </c>
      <c r="F138" s="28">
        <v>100</v>
      </c>
      <c r="G138" s="28">
        <v>104</v>
      </c>
      <c r="H138" s="27">
        <f t="shared" si="18"/>
        <v>1</v>
      </c>
      <c r="I138" s="28">
        <v>0</v>
      </c>
      <c r="J138" s="28">
        <v>1</v>
      </c>
      <c r="K138" s="28">
        <v>154</v>
      </c>
      <c r="L138" s="28">
        <v>51</v>
      </c>
      <c r="M138" s="61">
        <f t="shared" si="21"/>
        <v>24.878048780487806</v>
      </c>
      <c r="N138" s="28">
        <v>19</v>
      </c>
      <c r="O138" s="28">
        <v>153</v>
      </c>
      <c r="P138" s="28">
        <v>51</v>
      </c>
      <c r="Q138" s="61">
        <f t="shared" si="22"/>
        <v>25</v>
      </c>
      <c r="R138" s="28">
        <v>18</v>
      </c>
      <c r="S138" s="28">
        <v>1</v>
      </c>
      <c r="T138" s="28">
        <v>0</v>
      </c>
      <c r="U138" s="61">
        <f t="shared" si="23"/>
        <v>0</v>
      </c>
      <c r="V138" s="69">
        <v>1</v>
      </c>
    </row>
    <row r="139" spans="1:22" s="63" customFormat="1" x14ac:dyDescent="0.2">
      <c r="A139" s="26" t="s">
        <v>128</v>
      </c>
      <c r="B139" s="27">
        <f t="shared" si="24"/>
        <v>134</v>
      </c>
      <c r="C139" s="28">
        <v>72</v>
      </c>
      <c r="D139" s="28">
        <v>62</v>
      </c>
      <c r="E139" s="27">
        <f t="shared" si="20"/>
        <v>133</v>
      </c>
      <c r="F139" s="28">
        <v>72</v>
      </c>
      <c r="G139" s="28">
        <v>61</v>
      </c>
      <c r="H139" s="27">
        <f t="shared" si="18"/>
        <v>1</v>
      </c>
      <c r="I139" s="28">
        <v>0</v>
      </c>
      <c r="J139" s="28">
        <v>1</v>
      </c>
      <c r="K139" s="28">
        <v>71</v>
      </c>
      <c r="L139" s="28">
        <v>63</v>
      </c>
      <c r="M139" s="61">
        <f t="shared" si="21"/>
        <v>47.014925373134332</v>
      </c>
      <c r="N139" s="28">
        <v>15</v>
      </c>
      <c r="O139" s="28">
        <v>70</v>
      </c>
      <c r="P139" s="28">
        <v>63</v>
      </c>
      <c r="Q139" s="61">
        <f t="shared" si="22"/>
        <v>47.368421052631575</v>
      </c>
      <c r="R139" s="28">
        <v>15</v>
      </c>
      <c r="S139" s="28">
        <v>1</v>
      </c>
      <c r="T139" s="28">
        <v>0</v>
      </c>
      <c r="U139" s="61">
        <f t="shared" si="23"/>
        <v>0</v>
      </c>
      <c r="V139" s="69">
        <v>0</v>
      </c>
    </row>
    <row r="140" spans="1:22" s="63" customFormat="1" x14ac:dyDescent="0.2">
      <c r="A140" s="26" t="s">
        <v>51</v>
      </c>
      <c r="B140" s="27">
        <f t="shared" si="24"/>
        <v>109</v>
      </c>
      <c r="C140" s="28">
        <v>55</v>
      </c>
      <c r="D140" s="28">
        <v>54</v>
      </c>
      <c r="E140" s="27">
        <f t="shared" si="20"/>
        <v>108</v>
      </c>
      <c r="F140" s="28">
        <v>55</v>
      </c>
      <c r="G140" s="28">
        <v>53</v>
      </c>
      <c r="H140" s="27">
        <f t="shared" si="18"/>
        <v>1</v>
      </c>
      <c r="I140" s="28">
        <v>0</v>
      </c>
      <c r="J140" s="28">
        <v>1</v>
      </c>
      <c r="K140" s="28">
        <v>85</v>
      </c>
      <c r="L140" s="28">
        <v>24</v>
      </c>
      <c r="M140" s="61">
        <f t="shared" si="21"/>
        <v>22.018348623853214</v>
      </c>
      <c r="N140" s="28">
        <v>9</v>
      </c>
      <c r="O140" s="28">
        <v>84</v>
      </c>
      <c r="P140" s="28">
        <v>24</v>
      </c>
      <c r="Q140" s="61">
        <f t="shared" si="22"/>
        <v>22.222222222222221</v>
      </c>
      <c r="R140" s="28">
        <v>9</v>
      </c>
      <c r="S140" s="28">
        <v>1</v>
      </c>
      <c r="T140" s="28">
        <v>0</v>
      </c>
      <c r="U140" s="61">
        <f t="shared" si="23"/>
        <v>0</v>
      </c>
      <c r="V140" s="69">
        <v>0</v>
      </c>
    </row>
    <row r="141" spans="1:22" s="63" customFormat="1" x14ac:dyDescent="0.2">
      <c r="A141" s="26" t="s">
        <v>129</v>
      </c>
      <c r="B141" s="27">
        <f t="shared" si="24"/>
        <v>48</v>
      </c>
      <c r="C141" s="28">
        <v>26</v>
      </c>
      <c r="D141" s="28">
        <v>22</v>
      </c>
      <c r="E141" s="27">
        <f t="shared" si="20"/>
        <v>48</v>
      </c>
      <c r="F141" s="28">
        <v>26</v>
      </c>
      <c r="G141" s="28">
        <v>22</v>
      </c>
      <c r="H141" s="27">
        <f t="shared" ref="H141:H205" si="25">I141+J141</f>
        <v>0</v>
      </c>
      <c r="I141" s="28">
        <v>0</v>
      </c>
      <c r="J141" s="28">
        <v>0</v>
      </c>
      <c r="K141" s="28">
        <v>41</v>
      </c>
      <c r="L141" s="28">
        <v>7</v>
      </c>
      <c r="M141" s="61">
        <f t="shared" si="21"/>
        <v>14.583333333333334</v>
      </c>
      <c r="N141" s="28">
        <v>1</v>
      </c>
      <c r="O141" s="28">
        <v>41</v>
      </c>
      <c r="P141" s="28">
        <v>7</v>
      </c>
      <c r="Q141" s="61">
        <f t="shared" si="22"/>
        <v>14.583333333333334</v>
      </c>
      <c r="R141" s="28">
        <v>1</v>
      </c>
      <c r="S141" s="28">
        <v>0</v>
      </c>
      <c r="T141" s="28">
        <v>0</v>
      </c>
      <c r="U141" s="61" t="str">
        <f t="shared" si="23"/>
        <v>.</v>
      </c>
      <c r="V141" s="69">
        <v>0</v>
      </c>
    </row>
    <row r="142" spans="1:22" s="63" customFormat="1" x14ac:dyDescent="0.2">
      <c r="A142" s="26" t="s">
        <v>109</v>
      </c>
      <c r="B142" s="27">
        <f t="shared" si="24"/>
        <v>73</v>
      </c>
      <c r="C142" s="28">
        <v>35</v>
      </c>
      <c r="D142" s="28">
        <v>38</v>
      </c>
      <c r="E142" s="27">
        <f t="shared" si="20"/>
        <v>72</v>
      </c>
      <c r="F142" s="28">
        <v>34</v>
      </c>
      <c r="G142" s="28">
        <v>38</v>
      </c>
      <c r="H142" s="27">
        <f t="shared" si="25"/>
        <v>1</v>
      </c>
      <c r="I142" s="28">
        <v>1</v>
      </c>
      <c r="J142" s="28">
        <v>0</v>
      </c>
      <c r="K142" s="28">
        <v>57</v>
      </c>
      <c r="L142" s="28">
        <v>16</v>
      </c>
      <c r="M142" s="61">
        <f t="shared" si="21"/>
        <v>21.917808219178081</v>
      </c>
      <c r="N142" s="28">
        <v>7</v>
      </c>
      <c r="O142" s="28">
        <v>56</v>
      </c>
      <c r="P142" s="28">
        <v>16</v>
      </c>
      <c r="Q142" s="61">
        <f t="shared" si="22"/>
        <v>22.222222222222221</v>
      </c>
      <c r="R142" s="28">
        <v>7</v>
      </c>
      <c r="S142" s="28">
        <v>1</v>
      </c>
      <c r="T142" s="28">
        <v>0</v>
      </c>
      <c r="U142" s="61">
        <f t="shared" si="23"/>
        <v>0</v>
      </c>
      <c r="V142" s="69">
        <v>0</v>
      </c>
    </row>
    <row r="143" spans="1:22" s="63" customFormat="1" x14ac:dyDescent="0.2">
      <c r="A143" s="26" t="s">
        <v>130</v>
      </c>
      <c r="B143" s="27">
        <f t="shared" si="24"/>
        <v>60</v>
      </c>
      <c r="C143" s="28">
        <v>39</v>
      </c>
      <c r="D143" s="28">
        <v>21</v>
      </c>
      <c r="E143" s="27">
        <f t="shared" si="20"/>
        <v>60</v>
      </c>
      <c r="F143" s="28">
        <v>39</v>
      </c>
      <c r="G143" s="28">
        <v>21</v>
      </c>
      <c r="H143" s="27">
        <f t="shared" si="25"/>
        <v>0</v>
      </c>
      <c r="I143" s="28">
        <v>0</v>
      </c>
      <c r="J143" s="28">
        <v>0</v>
      </c>
      <c r="K143" s="28">
        <v>56</v>
      </c>
      <c r="L143" s="28">
        <v>4</v>
      </c>
      <c r="M143" s="61">
        <f t="shared" si="21"/>
        <v>6.666666666666667</v>
      </c>
      <c r="N143" s="28">
        <v>3</v>
      </c>
      <c r="O143" s="28">
        <v>56</v>
      </c>
      <c r="P143" s="28">
        <v>4</v>
      </c>
      <c r="Q143" s="61">
        <f t="shared" si="22"/>
        <v>6.666666666666667</v>
      </c>
      <c r="R143" s="28">
        <v>3</v>
      </c>
      <c r="S143" s="28">
        <v>0</v>
      </c>
      <c r="T143" s="28">
        <v>0</v>
      </c>
      <c r="U143" s="61" t="str">
        <f t="shared" si="23"/>
        <v>.</v>
      </c>
      <c r="V143" s="69">
        <v>0</v>
      </c>
    </row>
    <row r="144" spans="1:22" s="63" customFormat="1" x14ac:dyDescent="0.2">
      <c r="A144" s="26" t="s">
        <v>131</v>
      </c>
      <c r="B144" s="27">
        <f t="shared" si="24"/>
        <v>150</v>
      </c>
      <c r="C144" s="28">
        <v>81</v>
      </c>
      <c r="D144" s="28">
        <v>69</v>
      </c>
      <c r="E144" s="27">
        <f t="shared" si="20"/>
        <v>150</v>
      </c>
      <c r="F144" s="28">
        <v>81</v>
      </c>
      <c r="G144" s="28">
        <v>69</v>
      </c>
      <c r="H144" s="27">
        <f t="shared" si="25"/>
        <v>0</v>
      </c>
      <c r="I144" s="28">
        <v>0</v>
      </c>
      <c r="J144" s="28">
        <v>0</v>
      </c>
      <c r="K144" s="28">
        <v>91</v>
      </c>
      <c r="L144" s="28">
        <v>59</v>
      </c>
      <c r="M144" s="61">
        <f t="shared" si="21"/>
        <v>39.333333333333329</v>
      </c>
      <c r="N144" s="28">
        <v>12</v>
      </c>
      <c r="O144" s="28">
        <v>91</v>
      </c>
      <c r="P144" s="28">
        <v>59</v>
      </c>
      <c r="Q144" s="61">
        <f t="shared" si="22"/>
        <v>39.333333333333329</v>
      </c>
      <c r="R144" s="28">
        <v>12</v>
      </c>
      <c r="S144" s="28">
        <v>0</v>
      </c>
      <c r="T144" s="28">
        <v>0</v>
      </c>
      <c r="U144" s="61" t="str">
        <f t="shared" si="23"/>
        <v>.</v>
      </c>
      <c r="V144" s="69">
        <v>0</v>
      </c>
    </row>
    <row r="145" spans="1:22" s="63" customFormat="1" x14ac:dyDescent="0.2">
      <c r="A145" s="26" t="s">
        <v>132</v>
      </c>
      <c r="B145" s="27">
        <f t="shared" si="24"/>
        <v>41</v>
      </c>
      <c r="C145" s="28">
        <v>15</v>
      </c>
      <c r="D145" s="28">
        <v>26</v>
      </c>
      <c r="E145" s="27">
        <f t="shared" si="20"/>
        <v>41</v>
      </c>
      <c r="F145" s="28">
        <v>15</v>
      </c>
      <c r="G145" s="28">
        <v>26</v>
      </c>
      <c r="H145" s="27">
        <f t="shared" si="25"/>
        <v>0</v>
      </c>
      <c r="I145" s="28">
        <v>0</v>
      </c>
      <c r="J145" s="28">
        <v>0</v>
      </c>
      <c r="K145" s="28">
        <v>37</v>
      </c>
      <c r="L145" s="28">
        <v>4</v>
      </c>
      <c r="M145" s="61">
        <f t="shared" si="21"/>
        <v>9.7560975609756095</v>
      </c>
      <c r="N145" s="28">
        <v>5</v>
      </c>
      <c r="O145" s="28">
        <v>37</v>
      </c>
      <c r="P145" s="28">
        <v>4</v>
      </c>
      <c r="Q145" s="61">
        <f t="shared" si="22"/>
        <v>9.7560975609756095</v>
      </c>
      <c r="R145" s="28">
        <v>5</v>
      </c>
      <c r="S145" s="28">
        <v>0</v>
      </c>
      <c r="T145" s="28">
        <v>0</v>
      </c>
      <c r="U145" s="61" t="str">
        <f t="shared" si="23"/>
        <v>.</v>
      </c>
      <c r="V145" s="69">
        <v>0</v>
      </c>
    </row>
    <row r="146" spans="1:22" s="63" customFormat="1" x14ac:dyDescent="0.2">
      <c r="A146" s="26" t="s">
        <v>52</v>
      </c>
      <c r="B146" s="27">
        <f t="shared" si="24"/>
        <v>184</v>
      </c>
      <c r="C146" s="28">
        <v>101</v>
      </c>
      <c r="D146" s="28">
        <v>83</v>
      </c>
      <c r="E146" s="27">
        <f t="shared" si="20"/>
        <v>184</v>
      </c>
      <c r="F146" s="28">
        <v>101</v>
      </c>
      <c r="G146" s="28">
        <v>83</v>
      </c>
      <c r="H146" s="27">
        <f t="shared" si="25"/>
        <v>0</v>
      </c>
      <c r="I146" s="28">
        <v>0</v>
      </c>
      <c r="J146" s="28">
        <v>0</v>
      </c>
      <c r="K146" s="28">
        <v>152</v>
      </c>
      <c r="L146" s="28">
        <v>32</v>
      </c>
      <c r="M146" s="61">
        <f t="shared" si="21"/>
        <v>17.391304347826086</v>
      </c>
      <c r="N146" s="28">
        <v>14</v>
      </c>
      <c r="O146" s="28">
        <v>152</v>
      </c>
      <c r="P146" s="28">
        <v>32</v>
      </c>
      <c r="Q146" s="61">
        <f t="shared" si="22"/>
        <v>17.391304347826086</v>
      </c>
      <c r="R146" s="28">
        <v>14</v>
      </c>
      <c r="S146" s="28">
        <v>0</v>
      </c>
      <c r="T146" s="28">
        <v>0</v>
      </c>
      <c r="U146" s="61" t="str">
        <f t="shared" si="23"/>
        <v>.</v>
      </c>
      <c r="V146" s="69">
        <v>0</v>
      </c>
    </row>
    <row r="147" spans="1:22" s="63" customFormat="1" x14ac:dyDescent="0.2">
      <c r="A147" s="26" t="s">
        <v>133</v>
      </c>
      <c r="B147" s="27">
        <f t="shared" si="24"/>
        <v>89</v>
      </c>
      <c r="C147" s="28">
        <v>39</v>
      </c>
      <c r="D147" s="28">
        <v>50</v>
      </c>
      <c r="E147" s="27">
        <f t="shared" si="20"/>
        <v>89</v>
      </c>
      <c r="F147" s="28">
        <v>39</v>
      </c>
      <c r="G147" s="28">
        <v>50</v>
      </c>
      <c r="H147" s="27">
        <f t="shared" si="25"/>
        <v>0</v>
      </c>
      <c r="I147" s="28">
        <v>0</v>
      </c>
      <c r="J147" s="28">
        <v>0</v>
      </c>
      <c r="K147" s="28">
        <v>57</v>
      </c>
      <c r="L147" s="28">
        <v>32</v>
      </c>
      <c r="M147" s="61">
        <f t="shared" si="21"/>
        <v>35.955056179775283</v>
      </c>
      <c r="N147" s="28">
        <v>4</v>
      </c>
      <c r="O147" s="28">
        <v>57</v>
      </c>
      <c r="P147" s="28">
        <v>32</v>
      </c>
      <c r="Q147" s="61">
        <f t="shared" si="22"/>
        <v>35.955056179775283</v>
      </c>
      <c r="R147" s="28">
        <v>4</v>
      </c>
      <c r="S147" s="28">
        <v>0</v>
      </c>
      <c r="T147" s="28">
        <v>0</v>
      </c>
      <c r="U147" s="61" t="str">
        <f t="shared" si="23"/>
        <v>.</v>
      </c>
      <c r="V147" s="69">
        <v>0</v>
      </c>
    </row>
    <row r="148" spans="1:22" s="63" customFormat="1" x14ac:dyDescent="0.2">
      <c r="A148" s="26" t="s">
        <v>134</v>
      </c>
      <c r="B148" s="27">
        <f t="shared" si="24"/>
        <v>104</v>
      </c>
      <c r="C148" s="28">
        <v>57</v>
      </c>
      <c r="D148" s="28">
        <v>47</v>
      </c>
      <c r="E148" s="27">
        <f t="shared" si="20"/>
        <v>104</v>
      </c>
      <c r="F148" s="28">
        <v>57</v>
      </c>
      <c r="G148" s="28">
        <v>47</v>
      </c>
      <c r="H148" s="27">
        <f t="shared" si="25"/>
        <v>0</v>
      </c>
      <c r="I148" s="28">
        <v>0</v>
      </c>
      <c r="J148" s="28">
        <v>0</v>
      </c>
      <c r="K148" s="28">
        <v>90</v>
      </c>
      <c r="L148" s="28">
        <v>14</v>
      </c>
      <c r="M148" s="61">
        <f t="shared" si="21"/>
        <v>13.461538461538462</v>
      </c>
      <c r="N148" s="28">
        <v>1</v>
      </c>
      <c r="O148" s="28">
        <v>90</v>
      </c>
      <c r="P148" s="28">
        <v>14</v>
      </c>
      <c r="Q148" s="61">
        <f t="shared" si="22"/>
        <v>13.461538461538462</v>
      </c>
      <c r="R148" s="28">
        <v>1</v>
      </c>
      <c r="S148" s="28">
        <v>0</v>
      </c>
      <c r="T148" s="28">
        <v>0</v>
      </c>
      <c r="U148" s="61" t="str">
        <f t="shared" si="23"/>
        <v>.</v>
      </c>
      <c r="V148" s="69">
        <v>0</v>
      </c>
    </row>
    <row r="149" spans="1:22" s="63" customFormat="1" x14ac:dyDescent="0.2">
      <c r="A149" s="26" t="s">
        <v>135</v>
      </c>
      <c r="B149" s="27">
        <f t="shared" si="24"/>
        <v>74</v>
      </c>
      <c r="C149" s="28">
        <v>37</v>
      </c>
      <c r="D149" s="28">
        <v>37</v>
      </c>
      <c r="E149" s="27">
        <f t="shared" si="20"/>
        <v>74</v>
      </c>
      <c r="F149" s="28">
        <v>37</v>
      </c>
      <c r="G149" s="28">
        <v>37</v>
      </c>
      <c r="H149" s="27">
        <f t="shared" si="25"/>
        <v>0</v>
      </c>
      <c r="I149" s="28">
        <v>0</v>
      </c>
      <c r="J149" s="28">
        <v>0</v>
      </c>
      <c r="K149" s="28">
        <v>66</v>
      </c>
      <c r="L149" s="28">
        <v>8</v>
      </c>
      <c r="M149" s="61">
        <f t="shared" si="21"/>
        <v>10.810810810810811</v>
      </c>
      <c r="N149" s="28">
        <v>5</v>
      </c>
      <c r="O149" s="28">
        <v>66</v>
      </c>
      <c r="P149" s="28">
        <v>8</v>
      </c>
      <c r="Q149" s="61">
        <f t="shared" si="22"/>
        <v>10.810810810810811</v>
      </c>
      <c r="R149" s="28">
        <v>5</v>
      </c>
      <c r="S149" s="28">
        <v>0</v>
      </c>
      <c r="T149" s="28">
        <v>0</v>
      </c>
      <c r="U149" s="61" t="str">
        <f t="shared" si="23"/>
        <v>.</v>
      </c>
      <c r="V149" s="69">
        <v>0</v>
      </c>
    </row>
    <row r="150" spans="1:22" s="63" customFormat="1" x14ac:dyDescent="0.2">
      <c r="A150" s="26" t="s">
        <v>97</v>
      </c>
      <c r="B150" s="27">
        <f t="shared" si="24"/>
        <v>307</v>
      </c>
      <c r="C150" s="28">
        <v>154</v>
      </c>
      <c r="D150" s="28">
        <v>153</v>
      </c>
      <c r="E150" s="27">
        <f t="shared" si="20"/>
        <v>307</v>
      </c>
      <c r="F150" s="28">
        <v>154</v>
      </c>
      <c r="G150" s="28">
        <v>153</v>
      </c>
      <c r="H150" s="27">
        <f t="shared" si="25"/>
        <v>0</v>
      </c>
      <c r="I150" s="28">
        <v>0</v>
      </c>
      <c r="J150" s="28">
        <v>0</v>
      </c>
      <c r="K150" s="28">
        <v>257</v>
      </c>
      <c r="L150" s="28">
        <v>50</v>
      </c>
      <c r="M150" s="61">
        <f t="shared" si="21"/>
        <v>16.286644951140065</v>
      </c>
      <c r="N150" s="28">
        <v>29</v>
      </c>
      <c r="O150" s="28">
        <v>257</v>
      </c>
      <c r="P150" s="28">
        <v>50</v>
      </c>
      <c r="Q150" s="61">
        <f t="shared" si="22"/>
        <v>16.286644951140065</v>
      </c>
      <c r="R150" s="28">
        <v>29</v>
      </c>
      <c r="S150" s="28">
        <v>0</v>
      </c>
      <c r="T150" s="28">
        <v>0</v>
      </c>
      <c r="U150" s="61" t="str">
        <f t="shared" si="23"/>
        <v>.</v>
      </c>
      <c r="V150" s="69">
        <v>0</v>
      </c>
    </row>
    <row r="151" spans="1:22" s="63" customFormat="1" x14ac:dyDescent="0.2">
      <c r="A151" s="26" t="s">
        <v>136</v>
      </c>
      <c r="B151" s="27">
        <f t="shared" si="24"/>
        <v>81</v>
      </c>
      <c r="C151" s="28">
        <v>44</v>
      </c>
      <c r="D151" s="28">
        <v>37</v>
      </c>
      <c r="E151" s="27">
        <f t="shared" si="20"/>
        <v>81</v>
      </c>
      <c r="F151" s="28">
        <v>44</v>
      </c>
      <c r="G151" s="28">
        <v>37</v>
      </c>
      <c r="H151" s="27">
        <f t="shared" si="25"/>
        <v>0</v>
      </c>
      <c r="I151" s="28">
        <v>0</v>
      </c>
      <c r="J151" s="28">
        <v>0</v>
      </c>
      <c r="K151" s="28">
        <v>47</v>
      </c>
      <c r="L151" s="28">
        <v>34</v>
      </c>
      <c r="M151" s="61">
        <f t="shared" si="21"/>
        <v>41.975308641975303</v>
      </c>
      <c r="N151" s="28">
        <v>4</v>
      </c>
      <c r="O151" s="28">
        <v>47</v>
      </c>
      <c r="P151" s="28">
        <v>34</v>
      </c>
      <c r="Q151" s="61">
        <f t="shared" si="22"/>
        <v>41.975308641975303</v>
      </c>
      <c r="R151" s="28">
        <v>4</v>
      </c>
      <c r="S151" s="28">
        <v>0</v>
      </c>
      <c r="T151" s="28">
        <v>0</v>
      </c>
      <c r="U151" s="61" t="str">
        <f t="shared" si="23"/>
        <v>.</v>
      </c>
      <c r="V151" s="69">
        <v>0</v>
      </c>
    </row>
    <row r="152" spans="1:22" s="63" customFormat="1" x14ac:dyDescent="0.2">
      <c r="A152" s="26" t="s">
        <v>58</v>
      </c>
      <c r="B152" s="27">
        <f t="shared" si="24"/>
        <v>50</v>
      </c>
      <c r="C152" s="28">
        <v>25</v>
      </c>
      <c r="D152" s="28">
        <v>25</v>
      </c>
      <c r="E152" s="27">
        <f t="shared" si="20"/>
        <v>50</v>
      </c>
      <c r="F152" s="28">
        <v>25</v>
      </c>
      <c r="G152" s="28">
        <v>25</v>
      </c>
      <c r="H152" s="27">
        <f t="shared" si="25"/>
        <v>0</v>
      </c>
      <c r="I152" s="28">
        <v>0</v>
      </c>
      <c r="J152" s="28">
        <v>0</v>
      </c>
      <c r="K152" s="28">
        <v>44</v>
      </c>
      <c r="L152" s="28">
        <v>6</v>
      </c>
      <c r="M152" s="61">
        <f t="shared" si="21"/>
        <v>12</v>
      </c>
      <c r="N152" s="28">
        <v>7</v>
      </c>
      <c r="O152" s="28">
        <v>44</v>
      </c>
      <c r="P152" s="28">
        <v>6</v>
      </c>
      <c r="Q152" s="61">
        <f t="shared" si="22"/>
        <v>12</v>
      </c>
      <c r="R152" s="28">
        <v>7</v>
      </c>
      <c r="S152" s="28">
        <v>0</v>
      </c>
      <c r="T152" s="28">
        <v>0</v>
      </c>
      <c r="U152" s="61" t="str">
        <f t="shared" si="23"/>
        <v>.</v>
      </c>
      <c r="V152" s="69">
        <v>0</v>
      </c>
    </row>
    <row r="153" spans="1:22" s="63" customFormat="1" x14ac:dyDescent="0.2">
      <c r="A153" s="26" t="s">
        <v>137</v>
      </c>
      <c r="B153" s="27">
        <f t="shared" si="24"/>
        <v>43</v>
      </c>
      <c r="C153" s="28">
        <v>21</v>
      </c>
      <c r="D153" s="28">
        <v>22</v>
      </c>
      <c r="E153" s="27">
        <f t="shared" si="20"/>
        <v>43</v>
      </c>
      <c r="F153" s="28">
        <v>21</v>
      </c>
      <c r="G153" s="28">
        <v>22</v>
      </c>
      <c r="H153" s="27">
        <f t="shared" si="25"/>
        <v>0</v>
      </c>
      <c r="I153" s="28">
        <v>0</v>
      </c>
      <c r="J153" s="28">
        <v>0</v>
      </c>
      <c r="K153" s="28">
        <v>22</v>
      </c>
      <c r="L153" s="28">
        <v>21</v>
      </c>
      <c r="M153" s="61">
        <f t="shared" si="21"/>
        <v>48.837209302325576</v>
      </c>
      <c r="N153" s="28">
        <v>5</v>
      </c>
      <c r="O153" s="28">
        <v>22</v>
      </c>
      <c r="P153" s="28">
        <v>21</v>
      </c>
      <c r="Q153" s="61">
        <f t="shared" si="22"/>
        <v>48.837209302325576</v>
      </c>
      <c r="R153" s="28">
        <v>5</v>
      </c>
      <c r="S153" s="28">
        <v>0</v>
      </c>
      <c r="T153" s="28">
        <v>0</v>
      </c>
      <c r="U153" s="61" t="str">
        <f t="shared" si="23"/>
        <v>.</v>
      </c>
      <c r="V153" s="69">
        <v>0</v>
      </c>
    </row>
    <row r="154" spans="1:22" s="63" customFormat="1" x14ac:dyDescent="0.2">
      <c r="A154" s="26" t="s">
        <v>98</v>
      </c>
      <c r="B154" s="27">
        <f t="shared" si="24"/>
        <v>174</v>
      </c>
      <c r="C154" s="28">
        <v>82</v>
      </c>
      <c r="D154" s="28">
        <v>92</v>
      </c>
      <c r="E154" s="27">
        <f t="shared" si="20"/>
        <v>173</v>
      </c>
      <c r="F154" s="28">
        <v>81</v>
      </c>
      <c r="G154" s="28">
        <v>92</v>
      </c>
      <c r="H154" s="27">
        <f t="shared" si="25"/>
        <v>1</v>
      </c>
      <c r="I154" s="28">
        <v>1</v>
      </c>
      <c r="J154" s="28">
        <v>0</v>
      </c>
      <c r="K154" s="28">
        <v>158</v>
      </c>
      <c r="L154" s="28">
        <v>16</v>
      </c>
      <c r="M154" s="61">
        <f t="shared" si="21"/>
        <v>9.1954022988505741</v>
      </c>
      <c r="N154" s="28">
        <v>11</v>
      </c>
      <c r="O154" s="28">
        <v>157</v>
      </c>
      <c r="P154" s="28">
        <v>16</v>
      </c>
      <c r="Q154" s="61">
        <f t="shared" si="22"/>
        <v>9.2485549132947966</v>
      </c>
      <c r="R154" s="28">
        <v>10</v>
      </c>
      <c r="S154" s="28">
        <v>1</v>
      </c>
      <c r="T154" s="28">
        <v>0</v>
      </c>
      <c r="U154" s="61">
        <f t="shared" si="23"/>
        <v>0</v>
      </c>
      <c r="V154" s="69">
        <v>1</v>
      </c>
    </row>
    <row r="155" spans="1:22" s="63" customFormat="1" x14ac:dyDescent="0.2">
      <c r="A155" s="26" t="s">
        <v>138</v>
      </c>
      <c r="B155" s="27">
        <f t="shared" si="24"/>
        <v>83</v>
      </c>
      <c r="C155" s="28">
        <v>43</v>
      </c>
      <c r="D155" s="28">
        <v>40</v>
      </c>
      <c r="E155" s="27">
        <f t="shared" si="20"/>
        <v>82</v>
      </c>
      <c r="F155" s="28">
        <v>43</v>
      </c>
      <c r="G155" s="28">
        <v>39</v>
      </c>
      <c r="H155" s="27">
        <f t="shared" si="25"/>
        <v>1</v>
      </c>
      <c r="I155" s="28">
        <v>0</v>
      </c>
      <c r="J155" s="28">
        <v>1</v>
      </c>
      <c r="K155" s="28">
        <v>63</v>
      </c>
      <c r="L155" s="28">
        <v>20</v>
      </c>
      <c r="M155" s="61">
        <f t="shared" si="21"/>
        <v>24.096385542168676</v>
      </c>
      <c r="N155" s="28">
        <v>5</v>
      </c>
      <c r="O155" s="28">
        <v>63</v>
      </c>
      <c r="P155" s="28">
        <v>19</v>
      </c>
      <c r="Q155" s="61">
        <f t="shared" si="22"/>
        <v>23.170731707317074</v>
      </c>
      <c r="R155" s="28">
        <v>5</v>
      </c>
      <c r="S155" s="28">
        <v>0</v>
      </c>
      <c r="T155" s="28">
        <v>1</v>
      </c>
      <c r="U155" s="61">
        <f t="shared" si="23"/>
        <v>100</v>
      </c>
      <c r="V155" s="69">
        <v>0</v>
      </c>
    </row>
    <row r="156" spans="1:22" s="63" customFormat="1" x14ac:dyDescent="0.2">
      <c r="A156" s="26" t="s">
        <v>139</v>
      </c>
      <c r="B156" s="27">
        <f t="shared" si="24"/>
        <v>269</v>
      </c>
      <c r="C156" s="28">
        <v>154</v>
      </c>
      <c r="D156" s="28">
        <v>115</v>
      </c>
      <c r="E156" s="27">
        <f t="shared" si="20"/>
        <v>266</v>
      </c>
      <c r="F156" s="28">
        <v>151</v>
      </c>
      <c r="G156" s="28">
        <v>115</v>
      </c>
      <c r="H156" s="27">
        <f t="shared" si="25"/>
        <v>3</v>
      </c>
      <c r="I156" s="28">
        <v>3</v>
      </c>
      <c r="J156" s="28">
        <v>0</v>
      </c>
      <c r="K156" s="28">
        <v>180</v>
      </c>
      <c r="L156" s="28">
        <v>89</v>
      </c>
      <c r="M156" s="61">
        <f t="shared" si="21"/>
        <v>33.085501858736059</v>
      </c>
      <c r="N156" s="28">
        <v>22</v>
      </c>
      <c r="O156" s="28">
        <v>178</v>
      </c>
      <c r="P156" s="28">
        <v>88</v>
      </c>
      <c r="Q156" s="61">
        <f t="shared" si="22"/>
        <v>33.082706766917291</v>
      </c>
      <c r="R156" s="28">
        <v>20</v>
      </c>
      <c r="S156" s="28">
        <v>2</v>
      </c>
      <c r="T156" s="28">
        <v>1</v>
      </c>
      <c r="U156" s="61">
        <f t="shared" si="23"/>
        <v>33.333333333333329</v>
      </c>
      <c r="V156" s="69">
        <v>2</v>
      </c>
    </row>
    <row r="157" spans="1:22" s="63" customFormat="1" x14ac:dyDescent="0.2">
      <c r="A157" s="26" t="s">
        <v>140</v>
      </c>
      <c r="B157" s="27">
        <f t="shared" si="24"/>
        <v>2216</v>
      </c>
      <c r="C157" s="28">
        <v>1141</v>
      </c>
      <c r="D157" s="28">
        <v>1075</v>
      </c>
      <c r="E157" s="27">
        <f t="shared" si="20"/>
        <v>2200</v>
      </c>
      <c r="F157" s="28">
        <v>1135</v>
      </c>
      <c r="G157" s="28">
        <v>1065</v>
      </c>
      <c r="H157" s="27">
        <f t="shared" si="25"/>
        <v>16</v>
      </c>
      <c r="I157" s="28">
        <v>6</v>
      </c>
      <c r="J157" s="28">
        <v>10</v>
      </c>
      <c r="K157" s="28">
        <v>1652</v>
      </c>
      <c r="L157" s="28">
        <v>564</v>
      </c>
      <c r="M157" s="61">
        <f t="shared" si="21"/>
        <v>25.451263537906136</v>
      </c>
      <c r="N157" s="28">
        <v>196</v>
      </c>
      <c r="O157" s="28">
        <v>1643</v>
      </c>
      <c r="P157" s="28">
        <v>557</v>
      </c>
      <c r="Q157" s="61">
        <f t="shared" si="22"/>
        <v>25.318181818181817</v>
      </c>
      <c r="R157" s="28">
        <v>188</v>
      </c>
      <c r="S157" s="28">
        <v>9</v>
      </c>
      <c r="T157" s="28">
        <v>7</v>
      </c>
      <c r="U157" s="61">
        <f t="shared" si="23"/>
        <v>43.75</v>
      </c>
      <c r="V157" s="69">
        <v>8</v>
      </c>
    </row>
    <row r="158" spans="1:22" s="63" customFormat="1" x14ac:dyDescent="0.2">
      <c r="A158" s="26" t="s">
        <v>141</v>
      </c>
      <c r="B158" s="27">
        <f t="shared" si="24"/>
        <v>59</v>
      </c>
      <c r="C158" s="28">
        <v>23</v>
      </c>
      <c r="D158" s="28">
        <v>36</v>
      </c>
      <c r="E158" s="27">
        <f t="shared" si="20"/>
        <v>58</v>
      </c>
      <c r="F158" s="28">
        <v>22</v>
      </c>
      <c r="G158" s="28">
        <v>36</v>
      </c>
      <c r="H158" s="27">
        <f t="shared" si="25"/>
        <v>1</v>
      </c>
      <c r="I158" s="28">
        <v>1</v>
      </c>
      <c r="J158" s="28">
        <v>0</v>
      </c>
      <c r="K158" s="28">
        <v>34</v>
      </c>
      <c r="L158" s="28">
        <v>25</v>
      </c>
      <c r="M158" s="61">
        <f t="shared" si="21"/>
        <v>42.372881355932201</v>
      </c>
      <c r="N158" s="28">
        <v>3</v>
      </c>
      <c r="O158" s="28">
        <v>33</v>
      </c>
      <c r="P158" s="28">
        <v>25</v>
      </c>
      <c r="Q158" s="61">
        <f t="shared" si="22"/>
        <v>43.103448275862064</v>
      </c>
      <c r="R158" s="28">
        <v>3</v>
      </c>
      <c r="S158" s="28">
        <v>1</v>
      </c>
      <c r="T158" s="28">
        <v>0</v>
      </c>
      <c r="U158" s="61">
        <f t="shared" si="23"/>
        <v>0</v>
      </c>
      <c r="V158" s="69">
        <v>0</v>
      </c>
    </row>
    <row r="159" spans="1:22" s="63" customFormat="1" x14ac:dyDescent="0.2">
      <c r="A159" s="26" t="s">
        <v>142</v>
      </c>
      <c r="B159" s="27">
        <f>C159+D159</f>
        <v>81</v>
      </c>
      <c r="C159" s="28">
        <v>41</v>
      </c>
      <c r="D159" s="28">
        <v>40</v>
      </c>
      <c r="E159" s="27">
        <f>F159+G159</f>
        <v>81</v>
      </c>
      <c r="F159" s="28">
        <v>41</v>
      </c>
      <c r="G159" s="28">
        <v>40</v>
      </c>
      <c r="H159" s="27">
        <f>I159+J159</f>
        <v>0</v>
      </c>
      <c r="I159" s="28">
        <v>0</v>
      </c>
      <c r="J159" s="28">
        <v>0</v>
      </c>
      <c r="K159" s="28">
        <v>74</v>
      </c>
      <c r="L159" s="28">
        <v>7</v>
      </c>
      <c r="M159" s="61">
        <f t="shared" si="21"/>
        <v>8.6419753086419746</v>
      </c>
      <c r="N159" s="28">
        <v>5</v>
      </c>
      <c r="O159" s="28">
        <v>74</v>
      </c>
      <c r="P159" s="28">
        <v>7</v>
      </c>
      <c r="Q159" s="61">
        <f t="shared" si="22"/>
        <v>8.6419753086419746</v>
      </c>
      <c r="R159" s="28">
        <v>5</v>
      </c>
      <c r="S159" s="28">
        <v>0</v>
      </c>
      <c r="T159" s="28">
        <v>0</v>
      </c>
      <c r="U159" s="61" t="str">
        <f t="shared" si="23"/>
        <v>.</v>
      </c>
      <c r="V159" s="69">
        <v>0</v>
      </c>
    </row>
    <row r="160" spans="1:22" s="63" customFormat="1" x14ac:dyDescent="0.2">
      <c r="A160" s="26" t="s">
        <v>143</v>
      </c>
      <c r="B160" s="27">
        <f t="shared" si="24"/>
        <v>49</v>
      </c>
      <c r="C160" s="28">
        <v>26</v>
      </c>
      <c r="D160" s="28">
        <v>23</v>
      </c>
      <c r="E160" s="27">
        <f t="shared" si="20"/>
        <v>49</v>
      </c>
      <c r="F160" s="28">
        <v>26</v>
      </c>
      <c r="G160" s="28">
        <v>23</v>
      </c>
      <c r="H160" s="27">
        <f t="shared" si="25"/>
        <v>0</v>
      </c>
      <c r="I160" s="28">
        <v>0</v>
      </c>
      <c r="J160" s="28">
        <v>0</v>
      </c>
      <c r="K160" s="28">
        <v>37</v>
      </c>
      <c r="L160" s="28">
        <v>12</v>
      </c>
      <c r="M160" s="61">
        <f t="shared" si="21"/>
        <v>24.489795918367346</v>
      </c>
      <c r="N160" s="28">
        <v>3</v>
      </c>
      <c r="O160" s="28">
        <v>37</v>
      </c>
      <c r="P160" s="28">
        <v>12</v>
      </c>
      <c r="Q160" s="61">
        <f t="shared" si="22"/>
        <v>24.489795918367346</v>
      </c>
      <c r="R160" s="28">
        <v>3</v>
      </c>
      <c r="S160" s="28">
        <v>0</v>
      </c>
      <c r="T160" s="28">
        <v>0</v>
      </c>
      <c r="U160" s="61" t="str">
        <f t="shared" si="23"/>
        <v>.</v>
      </c>
      <c r="V160" s="69">
        <v>0</v>
      </c>
    </row>
    <row r="161" spans="1:22" s="63" customFormat="1" x14ac:dyDescent="0.2">
      <c r="A161" s="26" t="s">
        <v>144</v>
      </c>
      <c r="B161" s="27">
        <f t="shared" si="24"/>
        <v>96</v>
      </c>
      <c r="C161" s="28">
        <v>48</v>
      </c>
      <c r="D161" s="28">
        <v>48</v>
      </c>
      <c r="E161" s="27">
        <f t="shared" si="20"/>
        <v>96</v>
      </c>
      <c r="F161" s="28">
        <v>48</v>
      </c>
      <c r="G161" s="28">
        <v>48</v>
      </c>
      <c r="H161" s="27">
        <f t="shared" si="25"/>
        <v>0</v>
      </c>
      <c r="I161" s="28">
        <v>0</v>
      </c>
      <c r="J161" s="28">
        <v>0</v>
      </c>
      <c r="K161" s="28">
        <v>55</v>
      </c>
      <c r="L161" s="28">
        <v>41</v>
      </c>
      <c r="M161" s="61">
        <f t="shared" si="21"/>
        <v>42.708333333333329</v>
      </c>
      <c r="N161" s="28">
        <v>8</v>
      </c>
      <c r="O161" s="28">
        <v>55</v>
      </c>
      <c r="P161" s="28">
        <v>41</v>
      </c>
      <c r="Q161" s="61">
        <f t="shared" si="22"/>
        <v>42.708333333333329</v>
      </c>
      <c r="R161" s="28">
        <v>8</v>
      </c>
      <c r="S161" s="28">
        <v>0</v>
      </c>
      <c r="T161" s="28">
        <v>0</v>
      </c>
      <c r="U161" s="61" t="str">
        <f t="shared" si="23"/>
        <v>.</v>
      </c>
      <c r="V161" s="69">
        <v>0</v>
      </c>
    </row>
    <row r="162" spans="1:22" s="63" customFormat="1" x14ac:dyDescent="0.2">
      <c r="A162" s="26" t="s">
        <v>87</v>
      </c>
      <c r="B162" s="27">
        <f t="shared" si="24"/>
        <v>71</v>
      </c>
      <c r="C162" s="28">
        <v>42</v>
      </c>
      <c r="D162" s="28">
        <v>29</v>
      </c>
      <c r="E162" s="27">
        <f t="shared" si="20"/>
        <v>70</v>
      </c>
      <c r="F162" s="28">
        <v>42</v>
      </c>
      <c r="G162" s="28">
        <v>28</v>
      </c>
      <c r="H162" s="27">
        <f t="shared" si="25"/>
        <v>1</v>
      </c>
      <c r="I162" s="28">
        <v>0</v>
      </c>
      <c r="J162" s="28">
        <v>1</v>
      </c>
      <c r="K162" s="28">
        <v>60</v>
      </c>
      <c r="L162" s="28">
        <v>11</v>
      </c>
      <c r="M162" s="61">
        <f t="shared" si="21"/>
        <v>15.492957746478872</v>
      </c>
      <c r="N162" s="28">
        <v>4</v>
      </c>
      <c r="O162" s="28">
        <v>60</v>
      </c>
      <c r="P162" s="28">
        <v>10</v>
      </c>
      <c r="Q162" s="61">
        <f t="shared" si="22"/>
        <v>14.285714285714285</v>
      </c>
      <c r="R162" s="28">
        <v>4</v>
      </c>
      <c r="S162" s="28">
        <v>0</v>
      </c>
      <c r="T162" s="28">
        <v>1</v>
      </c>
      <c r="U162" s="61">
        <f t="shared" si="23"/>
        <v>100</v>
      </c>
      <c r="V162" s="69">
        <v>0</v>
      </c>
    </row>
    <row r="163" spans="1:22" s="63" customFormat="1" x14ac:dyDescent="0.2">
      <c r="A163" s="26" t="s">
        <v>76</v>
      </c>
      <c r="B163" s="27">
        <f t="shared" si="24"/>
        <v>152</v>
      </c>
      <c r="C163" s="28">
        <v>82</v>
      </c>
      <c r="D163" s="28">
        <v>70</v>
      </c>
      <c r="E163" s="27">
        <f t="shared" si="20"/>
        <v>152</v>
      </c>
      <c r="F163" s="28">
        <v>82</v>
      </c>
      <c r="G163" s="28">
        <v>70</v>
      </c>
      <c r="H163" s="27">
        <f t="shared" si="25"/>
        <v>0</v>
      </c>
      <c r="I163" s="28">
        <v>0</v>
      </c>
      <c r="J163" s="28">
        <v>0</v>
      </c>
      <c r="K163" s="28">
        <v>122</v>
      </c>
      <c r="L163" s="28">
        <v>30</v>
      </c>
      <c r="M163" s="61">
        <f t="shared" si="21"/>
        <v>19.736842105263158</v>
      </c>
      <c r="N163" s="28">
        <v>8</v>
      </c>
      <c r="O163" s="28">
        <v>122</v>
      </c>
      <c r="P163" s="28">
        <v>30</v>
      </c>
      <c r="Q163" s="61">
        <f t="shared" si="22"/>
        <v>19.736842105263158</v>
      </c>
      <c r="R163" s="28">
        <v>8</v>
      </c>
      <c r="S163" s="28">
        <v>0</v>
      </c>
      <c r="T163" s="28">
        <v>0</v>
      </c>
      <c r="U163" s="61" t="str">
        <f t="shared" si="23"/>
        <v>.</v>
      </c>
      <c r="V163" s="69">
        <v>0</v>
      </c>
    </row>
    <row r="164" spans="1:22" s="63" customFormat="1" x14ac:dyDescent="0.2">
      <c r="A164" s="26" t="s">
        <v>145</v>
      </c>
      <c r="B164" s="27">
        <f t="shared" si="24"/>
        <v>41</v>
      </c>
      <c r="C164" s="28">
        <v>16</v>
      </c>
      <c r="D164" s="28">
        <v>25</v>
      </c>
      <c r="E164" s="27">
        <f t="shared" si="20"/>
        <v>41</v>
      </c>
      <c r="F164" s="28">
        <v>16</v>
      </c>
      <c r="G164" s="28">
        <v>25</v>
      </c>
      <c r="H164" s="27">
        <f t="shared" si="25"/>
        <v>0</v>
      </c>
      <c r="I164" s="28">
        <v>0</v>
      </c>
      <c r="J164" s="28">
        <v>0</v>
      </c>
      <c r="K164" s="28">
        <v>39</v>
      </c>
      <c r="L164" s="28">
        <v>2</v>
      </c>
      <c r="M164" s="61">
        <f t="shared" si="21"/>
        <v>4.8780487804878048</v>
      </c>
      <c r="N164" s="28">
        <v>2</v>
      </c>
      <c r="O164" s="28">
        <v>39</v>
      </c>
      <c r="P164" s="28">
        <v>2</v>
      </c>
      <c r="Q164" s="61">
        <f t="shared" si="22"/>
        <v>4.8780487804878048</v>
      </c>
      <c r="R164" s="28">
        <v>2</v>
      </c>
      <c r="S164" s="28">
        <v>0</v>
      </c>
      <c r="T164" s="28">
        <v>0</v>
      </c>
      <c r="U164" s="61" t="str">
        <f t="shared" si="23"/>
        <v>.</v>
      </c>
      <c r="V164" s="69">
        <v>0</v>
      </c>
    </row>
    <row r="165" spans="1:22" s="63" customFormat="1" x14ac:dyDescent="0.2">
      <c r="A165" s="26" t="s">
        <v>67</v>
      </c>
      <c r="B165" s="27">
        <f t="shared" si="24"/>
        <v>307</v>
      </c>
      <c r="C165" s="28">
        <v>159</v>
      </c>
      <c r="D165" s="28">
        <v>148</v>
      </c>
      <c r="E165" s="27">
        <f t="shared" si="20"/>
        <v>307</v>
      </c>
      <c r="F165" s="28">
        <v>159</v>
      </c>
      <c r="G165" s="28">
        <v>148</v>
      </c>
      <c r="H165" s="27">
        <f t="shared" si="25"/>
        <v>0</v>
      </c>
      <c r="I165" s="28">
        <v>0</v>
      </c>
      <c r="J165" s="28">
        <v>0</v>
      </c>
      <c r="K165" s="28">
        <v>262</v>
      </c>
      <c r="L165" s="28">
        <v>45</v>
      </c>
      <c r="M165" s="61">
        <f t="shared" si="21"/>
        <v>14.65798045602606</v>
      </c>
      <c r="N165" s="28">
        <v>23</v>
      </c>
      <c r="O165" s="28">
        <v>262</v>
      </c>
      <c r="P165" s="28">
        <v>45</v>
      </c>
      <c r="Q165" s="61">
        <f t="shared" si="22"/>
        <v>14.65798045602606</v>
      </c>
      <c r="R165" s="28">
        <v>23</v>
      </c>
      <c r="S165" s="28">
        <v>0</v>
      </c>
      <c r="T165" s="28">
        <v>0</v>
      </c>
      <c r="U165" s="61" t="str">
        <f t="shared" si="23"/>
        <v>.</v>
      </c>
      <c r="V165" s="69">
        <v>0</v>
      </c>
    </row>
    <row r="166" spans="1:22" s="63" customFormat="1" x14ac:dyDescent="0.2">
      <c r="A166" s="26" t="s">
        <v>99</v>
      </c>
      <c r="B166" s="27">
        <f t="shared" si="24"/>
        <v>196</v>
      </c>
      <c r="C166" s="28">
        <v>110</v>
      </c>
      <c r="D166" s="28">
        <v>86</v>
      </c>
      <c r="E166" s="27">
        <f t="shared" si="20"/>
        <v>195</v>
      </c>
      <c r="F166" s="28">
        <v>110</v>
      </c>
      <c r="G166" s="28">
        <v>85</v>
      </c>
      <c r="H166" s="27">
        <f t="shared" si="25"/>
        <v>1</v>
      </c>
      <c r="I166" s="28">
        <v>0</v>
      </c>
      <c r="J166" s="28">
        <v>1</v>
      </c>
      <c r="K166" s="28">
        <v>128</v>
      </c>
      <c r="L166" s="28">
        <v>68</v>
      </c>
      <c r="M166" s="61">
        <f t="shared" si="21"/>
        <v>34.693877551020407</v>
      </c>
      <c r="N166" s="28">
        <v>16</v>
      </c>
      <c r="O166" s="28">
        <v>127</v>
      </c>
      <c r="P166" s="28">
        <v>68</v>
      </c>
      <c r="Q166" s="61">
        <f t="shared" si="22"/>
        <v>34.871794871794869</v>
      </c>
      <c r="R166" s="28">
        <v>16</v>
      </c>
      <c r="S166" s="28">
        <v>1</v>
      </c>
      <c r="T166" s="28">
        <v>0</v>
      </c>
      <c r="U166" s="61">
        <f t="shared" si="23"/>
        <v>0</v>
      </c>
      <c r="V166" s="69">
        <v>0</v>
      </c>
    </row>
    <row r="167" spans="1:22" s="63" customFormat="1" x14ac:dyDescent="0.2">
      <c r="A167" s="26" t="s">
        <v>146</v>
      </c>
      <c r="B167" s="27">
        <f t="shared" si="24"/>
        <v>88</v>
      </c>
      <c r="C167" s="28">
        <v>48</v>
      </c>
      <c r="D167" s="28">
        <v>40</v>
      </c>
      <c r="E167" s="27">
        <f t="shared" si="20"/>
        <v>88</v>
      </c>
      <c r="F167" s="28">
        <v>48</v>
      </c>
      <c r="G167" s="28">
        <v>40</v>
      </c>
      <c r="H167" s="27">
        <f t="shared" si="25"/>
        <v>0</v>
      </c>
      <c r="I167" s="28">
        <v>0</v>
      </c>
      <c r="J167" s="28">
        <v>0</v>
      </c>
      <c r="K167" s="28">
        <v>72</v>
      </c>
      <c r="L167" s="28">
        <v>16</v>
      </c>
      <c r="M167" s="61">
        <f t="shared" si="21"/>
        <v>18.181818181818183</v>
      </c>
      <c r="N167" s="28">
        <v>8</v>
      </c>
      <c r="O167" s="28">
        <v>72</v>
      </c>
      <c r="P167" s="28">
        <v>16</v>
      </c>
      <c r="Q167" s="61">
        <f t="shared" si="22"/>
        <v>18.181818181818183</v>
      </c>
      <c r="R167" s="28">
        <v>8</v>
      </c>
      <c r="S167" s="28">
        <v>0</v>
      </c>
      <c r="T167" s="28">
        <v>0</v>
      </c>
      <c r="U167" s="61" t="str">
        <f t="shared" si="23"/>
        <v>.</v>
      </c>
      <c r="V167" s="69">
        <v>0</v>
      </c>
    </row>
    <row r="168" spans="1:22" s="63" customFormat="1" x14ac:dyDescent="0.2">
      <c r="A168" s="26" t="s">
        <v>147</v>
      </c>
      <c r="B168" s="27">
        <f t="shared" si="24"/>
        <v>57</v>
      </c>
      <c r="C168" s="28">
        <v>27</v>
      </c>
      <c r="D168" s="28">
        <v>30</v>
      </c>
      <c r="E168" s="27">
        <f t="shared" si="20"/>
        <v>57</v>
      </c>
      <c r="F168" s="28">
        <v>27</v>
      </c>
      <c r="G168" s="28">
        <v>30</v>
      </c>
      <c r="H168" s="27">
        <f t="shared" si="25"/>
        <v>0</v>
      </c>
      <c r="I168" s="28">
        <v>0</v>
      </c>
      <c r="J168" s="28">
        <v>0</v>
      </c>
      <c r="K168" s="28">
        <v>45</v>
      </c>
      <c r="L168" s="28">
        <v>12</v>
      </c>
      <c r="M168" s="61">
        <f t="shared" si="21"/>
        <v>21.052631578947366</v>
      </c>
      <c r="N168" s="28">
        <v>2</v>
      </c>
      <c r="O168" s="28">
        <v>45</v>
      </c>
      <c r="P168" s="28">
        <v>12</v>
      </c>
      <c r="Q168" s="61">
        <f t="shared" si="22"/>
        <v>21.052631578947366</v>
      </c>
      <c r="R168" s="28">
        <v>2</v>
      </c>
      <c r="S168" s="28">
        <v>0</v>
      </c>
      <c r="T168" s="28">
        <v>0</v>
      </c>
      <c r="U168" s="61" t="str">
        <f t="shared" si="23"/>
        <v>.</v>
      </c>
      <c r="V168" s="69">
        <v>0</v>
      </c>
    </row>
    <row r="169" spans="1:22" s="63" customFormat="1" x14ac:dyDescent="0.2">
      <c r="A169" s="26" t="s">
        <v>77</v>
      </c>
      <c r="B169" s="27">
        <f t="shared" si="24"/>
        <v>280</v>
      </c>
      <c r="C169" s="28">
        <v>151</v>
      </c>
      <c r="D169" s="28">
        <v>129</v>
      </c>
      <c r="E169" s="27">
        <f t="shared" si="20"/>
        <v>279</v>
      </c>
      <c r="F169" s="28">
        <v>151</v>
      </c>
      <c r="G169" s="28">
        <v>128</v>
      </c>
      <c r="H169" s="27">
        <f t="shared" si="25"/>
        <v>1</v>
      </c>
      <c r="I169" s="28">
        <v>0</v>
      </c>
      <c r="J169" s="28">
        <v>1</v>
      </c>
      <c r="K169" s="28">
        <v>225</v>
      </c>
      <c r="L169" s="28">
        <v>55</v>
      </c>
      <c r="M169" s="61">
        <f t="shared" ref="M169:M232" si="26">IF(B169=0,".",L169/B169*100)</f>
        <v>19.642857142857142</v>
      </c>
      <c r="N169" s="28">
        <v>13</v>
      </c>
      <c r="O169" s="28">
        <v>224</v>
      </c>
      <c r="P169" s="28">
        <v>55</v>
      </c>
      <c r="Q169" s="61">
        <f t="shared" ref="Q169:Q232" si="27">IF(E169=0,".",P169/E169*100)</f>
        <v>19.713261648745519</v>
      </c>
      <c r="R169" s="28">
        <v>13</v>
      </c>
      <c r="S169" s="28">
        <v>1</v>
      </c>
      <c r="T169" s="28">
        <v>0</v>
      </c>
      <c r="U169" s="61">
        <f t="shared" ref="U169:U232" si="28">IF(H169=0,".",T169/H169*100)</f>
        <v>0</v>
      </c>
      <c r="V169" s="69">
        <v>0</v>
      </c>
    </row>
    <row r="170" spans="1:22" s="63" customFormat="1" x14ac:dyDescent="0.2">
      <c r="A170" s="26" t="s">
        <v>88</v>
      </c>
      <c r="B170" s="27">
        <f t="shared" si="24"/>
        <v>266</v>
      </c>
      <c r="C170" s="28">
        <v>152</v>
      </c>
      <c r="D170" s="28">
        <v>114</v>
      </c>
      <c r="E170" s="27">
        <f t="shared" ref="E170:E234" si="29">F170+G170</f>
        <v>263</v>
      </c>
      <c r="F170" s="28">
        <v>149</v>
      </c>
      <c r="G170" s="28">
        <v>114</v>
      </c>
      <c r="H170" s="27">
        <f t="shared" si="25"/>
        <v>3</v>
      </c>
      <c r="I170" s="28">
        <v>3</v>
      </c>
      <c r="J170" s="28">
        <v>0</v>
      </c>
      <c r="K170" s="28">
        <v>176</v>
      </c>
      <c r="L170" s="28">
        <v>90</v>
      </c>
      <c r="M170" s="61">
        <f t="shared" si="26"/>
        <v>33.834586466165412</v>
      </c>
      <c r="N170" s="28">
        <v>31</v>
      </c>
      <c r="O170" s="28">
        <v>173</v>
      </c>
      <c r="P170" s="28">
        <v>90</v>
      </c>
      <c r="Q170" s="61">
        <f t="shared" si="27"/>
        <v>34.22053231939163</v>
      </c>
      <c r="R170" s="28">
        <v>30</v>
      </c>
      <c r="S170" s="28">
        <v>3</v>
      </c>
      <c r="T170" s="28">
        <v>0</v>
      </c>
      <c r="U170" s="61">
        <f t="shared" si="28"/>
        <v>0</v>
      </c>
      <c r="V170" s="69">
        <v>1</v>
      </c>
    </row>
    <row r="171" spans="1:22" s="63" customFormat="1" x14ac:dyDescent="0.2">
      <c r="A171" s="26" t="s">
        <v>47</v>
      </c>
      <c r="B171" s="27">
        <f t="shared" si="24"/>
        <v>149</v>
      </c>
      <c r="C171" s="28">
        <v>77</v>
      </c>
      <c r="D171" s="28">
        <v>72</v>
      </c>
      <c r="E171" s="27">
        <f t="shared" si="29"/>
        <v>149</v>
      </c>
      <c r="F171" s="28">
        <v>77</v>
      </c>
      <c r="G171" s="28">
        <v>72</v>
      </c>
      <c r="H171" s="27">
        <f t="shared" si="25"/>
        <v>0</v>
      </c>
      <c r="I171" s="28">
        <v>0</v>
      </c>
      <c r="J171" s="28">
        <v>0</v>
      </c>
      <c r="K171" s="28">
        <v>125</v>
      </c>
      <c r="L171" s="28">
        <v>24</v>
      </c>
      <c r="M171" s="61">
        <f t="shared" si="26"/>
        <v>16.107382550335569</v>
      </c>
      <c r="N171" s="28">
        <v>4</v>
      </c>
      <c r="O171" s="28">
        <v>125</v>
      </c>
      <c r="P171" s="28">
        <v>24</v>
      </c>
      <c r="Q171" s="61">
        <f t="shared" si="27"/>
        <v>16.107382550335569</v>
      </c>
      <c r="R171" s="28">
        <v>4</v>
      </c>
      <c r="S171" s="28">
        <v>0</v>
      </c>
      <c r="T171" s="28">
        <v>0</v>
      </c>
      <c r="U171" s="61" t="str">
        <f t="shared" si="28"/>
        <v>.</v>
      </c>
      <c r="V171" s="69">
        <v>0</v>
      </c>
    </row>
    <row r="172" spans="1:22" s="63" customFormat="1" x14ac:dyDescent="0.2">
      <c r="A172" s="26" t="s">
        <v>78</v>
      </c>
      <c r="B172" s="27">
        <f t="shared" si="24"/>
        <v>545</v>
      </c>
      <c r="C172" s="28">
        <v>286</v>
      </c>
      <c r="D172" s="28">
        <v>259</v>
      </c>
      <c r="E172" s="27">
        <f t="shared" si="29"/>
        <v>543</v>
      </c>
      <c r="F172" s="28">
        <v>284</v>
      </c>
      <c r="G172" s="28">
        <v>259</v>
      </c>
      <c r="H172" s="27">
        <f t="shared" si="25"/>
        <v>2</v>
      </c>
      <c r="I172" s="28">
        <v>2</v>
      </c>
      <c r="J172" s="28">
        <v>0</v>
      </c>
      <c r="K172" s="28">
        <v>425</v>
      </c>
      <c r="L172" s="28">
        <v>120</v>
      </c>
      <c r="M172" s="61">
        <f t="shared" si="26"/>
        <v>22.018348623853214</v>
      </c>
      <c r="N172" s="28">
        <v>43</v>
      </c>
      <c r="O172" s="28">
        <v>424</v>
      </c>
      <c r="P172" s="28">
        <v>119</v>
      </c>
      <c r="Q172" s="61">
        <f t="shared" si="27"/>
        <v>21.915285451197054</v>
      </c>
      <c r="R172" s="28">
        <v>42</v>
      </c>
      <c r="S172" s="28">
        <v>1</v>
      </c>
      <c r="T172" s="28">
        <v>1</v>
      </c>
      <c r="U172" s="61">
        <f t="shared" si="28"/>
        <v>50</v>
      </c>
      <c r="V172" s="69">
        <v>1</v>
      </c>
    </row>
    <row r="173" spans="1:22" s="63" customFormat="1" x14ac:dyDescent="0.2">
      <c r="A173" s="26" t="s">
        <v>148</v>
      </c>
      <c r="B173" s="27">
        <f t="shared" si="24"/>
        <v>60</v>
      </c>
      <c r="C173" s="28">
        <v>32</v>
      </c>
      <c r="D173" s="28">
        <v>28</v>
      </c>
      <c r="E173" s="27">
        <f t="shared" si="29"/>
        <v>59</v>
      </c>
      <c r="F173" s="28">
        <v>32</v>
      </c>
      <c r="G173" s="28">
        <v>27</v>
      </c>
      <c r="H173" s="27">
        <f t="shared" si="25"/>
        <v>1</v>
      </c>
      <c r="I173" s="28">
        <v>0</v>
      </c>
      <c r="J173" s="28">
        <v>1</v>
      </c>
      <c r="K173" s="28">
        <v>33</v>
      </c>
      <c r="L173" s="28">
        <v>27</v>
      </c>
      <c r="M173" s="61">
        <f t="shared" si="26"/>
        <v>45</v>
      </c>
      <c r="N173" s="28">
        <v>8</v>
      </c>
      <c r="O173" s="28">
        <v>32</v>
      </c>
      <c r="P173" s="28">
        <v>27</v>
      </c>
      <c r="Q173" s="61">
        <f t="shared" si="27"/>
        <v>45.762711864406782</v>
      </c>
      <c r="R173" s="28">
        <v>8</v>
      </c>
      <c r="S173" s="28">
        <v>1</v>
      </c>
      <c r="T173" s="28">
        <v>0</v>
      </c>
      <c r="U173" s="61">
        <f t="shared" si="28"/>
        <v>0</v>
      </c>
      <c r="V173" s="69">
        <v>0</v>
      </c>
    </row>
    <row r="174" spans="1:22" s="63" customFormat="1" x14ac:dyDescent="0.2">
      <c r="A174" s="26" t="s">
        <v>100</v>
      </c>
      <c r="B174" s="27">
        <f t="shared" si="24"/>
        <v>80</v>
      </c>
      <c r="C174" s="28">
        <v>41</v>
      </c>
      <c r="D174" s="28">
        <v>39</v>
      </c>
      <c r="E174" s="27">
        <f t="shared" si="29"/>
        <v>80</v>
      </c>
      <c r="F174" s="28">
        <v>41</v>
      </c>
      <c r="G174" s="28">
        <v>39</v>
      </c>
      <c r="H174" s="27">
        <f t="shared" si="25"/>
        <v>0</v>
      </c>
      <c r="I174" s="28">
        <v>0</v>
      </c>
      <c r="J174" s="28">
        <v>0</v>
      </c>
      <c r="K174" s="28">
        <v>50</v>
      </c>
      <c r="L174" s="28">
        <v>30</v>
      </c>
      <c r="M174" s="61">
        <f t="shared" si="26"/>
        <v>37.5</v>
      </c>
      <c r="N174" s="28">
        <v>6</v>
      </c>
      <c r="O174" s="28">
        <v>50</v>
      </c>
      <c r="P174" s="28">
        <v>30</v>
      </c>
      <c r="Q174" s="61">
        <f t="shared" si="27"/>
        <v>37.5</v>
      </c>
      <c r="R174" s="28">
        <v>6</v>
      </c>
      <c r="S174" s="28">
        <v>0</v>
      </c>
      <c r="T174" s="28">
        <v>0</v>
      </c>
      <c r="U174" s="61" t="str">
        <f t="shared" si="28"/>
        <v>.</v>
      </c>
      <c r="V174" s="69">
        <v>0</v>
      </c>
    </row>
    <row r="175" spans="1:22" s="63" customFormat="1" x14ac:dyDescent="0.2">
      <c r="A175" s="26" t="s">
        <v>115</v>
      </c>
      <c r="B175" s="27">
        <f t="shared" si="24"/>
        <v>401</v>
      </c>
      <c r="C175" s="28">
        <v>207</v>
      </c>
      <c r="D175" s="28">
        <v>194</v>
      </c>
      <c r="E175" s="27">
        <f t="shared" si="29"/>
        <v>398</v>
      </c>
      <c r="F175" s="28">
        <v>206</v>
      </c>
      <c r="G175" s="28">
        <v>192</v>
      </c>
      <c r="H175" s="27">
        <f t="shared" si="25"/>
        <v>3</v>
      </c>
      <c r="I175" s="28">
        <v>1</v>
      </c>
      <c r="J175" s="28">
        <v>2</v>
      </c>
      <c r="K175" s="28">
        <v>316</v>
      </c>
      <c r="L175" s="28">
        <v>85</v>
      </c>
      <c r="M175" s="61">
        <f t="shared" si="26"/>
        <v>21.197007481296758</v>
      </c>
      <c r="N175" s="28">
        <v>34</v>
      </c>
      <c r="O175" s="28">
        <v>314</v>
      </c>
      <c r="P175" s="28">
        <v>84</v>
      </c>
      <c r="Q175" s="61">
        <f t="shared" si="27"/>
        <v>21.105527638190953</v>
      </c>
      <c r="R175" s="28">
        <v>32</v>
      </c>
      <c r="S175" s="28">
        <v>2</v>
      </c>
      <c r="T175" s="28">
        <v>1</v>
      </c>
      <c r="U175" s="61">
        <f t="shared" si="28"/>
        <v>33.333333333333329</v>
      </c>
      <c r="V175" s="69">
        <v>2</v>
      </c>
    </row>
    <row r="176" spans="1:22" s="63" customFormat="1" x14ac:dyDescent="0.2">
      <c r="A176" s="26" t="s">
        <v>149</v>
      </c>
      <c r="B176" s="27">
        <f t="shared" si="24"/>
        <v>63</v>
      </c>
      <c r="C176" s="28">
        <v>34</v>
      </c>
      <c r="D176" s="28">
        <v>29</v>
      </c>
      <c r="E176" s="27">
        <f t="shared" si="29"/>
        <v>62</v>
      </c>
      <c r="F176" s="28">
        <v>33</v>
      </c>
      <c r="G176" s="28">
        <v>29</v>
      </c>
      <c r="H176" s="27">
        <f t="shared" si="25"/>
        <v>1</v>
      </c>
      <c r="I176" s="28">
        <v>1</v>
      </c>
      <c r="J176" s="28">
        <v>0</v>
      </c>
      <c r="K176" s="28">
        <v>52</v>
      </c>
      <c r="L176" s="28">
        <v>11</v>
      </c>
      <c r="M176" s="61">
        <f t="shared" si="26"/>
        <v>17.460317460317459</v>
      </c>
      <c r="N176" s="28">
        <v>7</v>
      </c>
      <c r="O176" s="28">
        <v>51</v>
      </c>
      <c r="P176" s="28">
        <v>11</v>
      </c>
      <c r="Q176" s="61">
        <f t="shared" si="27"/>
        <v>17.741935483870968</v>
      </c>
      <c r="R176" s="28">
        <v>6</v>
      </c>
      <c r="S176" s="28">
        <v>1</v>
      </c>
      <c r="T176" s="28">
        <v>0</v>
      </c>
      <c r="U176" s="61">
        <f t="shared" si="28"/>
        <v>0</v>
      </c>
      <c r="V176" s="69">
        <v>1</v>
      </c>
    </row>
    <row r="177" spans="1:22" s="63" customFormat="1" x14ac:dyDescent="0.2">
      <c r="A177" s="26" t="s">
        <v>150</v>
      </c>
      <c r="B177" s="27">
        <f t="shared" si="24"/>
        <v>8</v>
      </c>
      <c r="C177" s="28">
        <v>2</v>
      </c>
      <c r="D177" s="28">
        <v>6</v>
      </c>
      <c r="E177" s="27">
        <f t="shared" si="29"/>
        <v>8</v>
      </c>
      <c r="F177" s="28">
        <v>2</v>
      </c>
      <c r="G177" s="28">
        <v>6</v>
      </c>
      <c r="H177" s="27">
        <f t="shared" si="25"/>
        <v>0</v>
      </c>
      <c r="I177" s="28">
        <v>0</v>
      </c>
      <c r="J177" s="28">
        <v>0</v>
      </c>
      <c r="K177" s="28">
        <v>5</v>
      </c>
      <c r="L177" s="28">
        <v>3</v>
      </c>
      <c r="M177" s="61">
        <f t="shared" si="26"/>
        <v>37.5</v>
      </c>
      <c r="N177" s="28">
        <v>1</v>
      </c>
      <c r="O177" s="28">
        <v>5</v>
      </c>
      <c r="P177" s="28">
        <v>3</v>
      </c>
      <c r="Q177" s="61">
        <f t="shared" si="27"/>
        <v>37.5</v>
      </c>
      <c r="R177" s="28">
        <v>1</v>
      </c>
      <c r="S177" s="28">
        <v>0</v>
      </c>
      <c r="T177" s="28">
        <v>0</v>
      </c>
      <c r="U177" s="61" t="str">
        <f t="shared" si="28"/>
        <v>.</v>
      </c>
      <c r="V177" s="69">
        <v>0</v>
      </c>
    </row>
    <row r="178" spans="1:22" s="63" customFormat="1" x14ac:dyDescent="0.2">
      <c r="A178" s="26" t="s">
        <v>151</v>
      </c>
      <c r="B178" s="27">
        <f t="shared" si="24"/>
        <v>141</v>
      </c>
      <c r="C178" s="28">
        <v>67</v>
      </c>
      <c r="D178" s="28">
        <v>74</v>
      </c>
      <c r="E178" s="27">
        <f t="shared" si="29"/>
        <v>140</v>
      </c>
      <c r="F178" s="28">
        <v>67</v>
      </c>
      <c r="G178" s="28">
        <v>73</v>
      </c>
      <c r="H178" s="27">
        <f t="shared" si="25"/>
        <v>1</v>
      </c>
      <c r="I178" s="28">
        <v>0</v>
      </c>
      <c r="J178" s="28">
        <v>1</v>
      </c>
      <c r="K178" s="28">
        <v>83</v>
      </c>
      <c r="L178" s="28">
        <v>58</v>
      </c>
      <c r="M178" s="61">
        <f t="shared" si="26"/>
        <v>41.134751773049643</v>
      </c>
      <c r="N178" s="28">
        <v>24</v>
      </c>
      <c r="O178" s="28">
        <v>82</v>
      </c>
      <c r="P178" s="28">
        <v>58</v>
      </c>
      <c r="Q178" s="61">
        <f t="shared" si="27"/>
        <v>41.428571428571431</v>
      </c>
      <c r="R178" s="28">
        <v>23</v>
      </c>
      <c r="S178" s="28">
        <v>1</v>
      </c>
      <c r="T178" s="28">
        <v>0</v>
      </c>
      <c r="U178" s="61">
        <f t="shared" si="28"/>
        <v>0</v>
      </c>
      <c r="V178" s="69">
        <v>1</v>
      </c>
    </row>
    <row r="179" spans="1:22" s="63" customFormat="1" x14ac:dyDescent="0.2">
      <c r="A179" s="26" t="s">
        <v>59</v>
      </c>
      <c r="B179" s="27">
        <f t="shared" si="24"/>
        <v>89</v>
      </c>
      <c r="C179" s="28">
        <v>39</v>
      </c>
      <c r="D179" s="28">
        <v>50</v>
      </c>
      <c r="E179" s="27">
        <f t="shared" si="29"/>
        <v>89</v>
      </c>
      <c r="F179" s="28">
        <v>39</v>
      </c>
      <c r="G179" s="28">
        <v>50</v>
      </c>
      <c r="H179" s="27">
        <f t="shared" si="25"/>
        <v>0</v>
      </c>
      <c r="I179" s="28">
        <v>0</v>
      </c>
      <c r="J179" s="28">
        <v>0</v>
      </c>
      <c r="K179" s="28">
        <v>76</v>
      </c>
      <c r="L179" s="28">
        <v>13</v>
      </c>
      <c r="M179" s="61">
        <f t="shared" si="26"/>
        <v>14.606741573033707</v>
      </c>
      <c r="N179" s="28">
        <v>4</v>
      </c>
      <c r="O179" s="28">
        <v>76</v>
      </c>
      <c r="P179" s="28">
        <v>13</v>
      </c>
      <c r="Q179" s="61">
        <f t="shared" si="27"/>
        <v>14.606741573033707</v>
      </c>
      <c r="R179" s="28">
        <v>4</v>
      </c>
      <c r="S179" s="28">
        <v>0</v>
      </c>
      <c r="T179" s="28">
        <v>0</v>
      </c>
      <c r="U179" s="61" t="str">
        <f t="shared" si="28"/>
        <v>.</v>
      </c>
      <c r="V179" s="69">
        <v>0</v>
      </c>
    </row>
    <row r="180" spans="1:22" s="63" customFormat="1" x14ac:dyDescent="0.2">
      <c r="A180" s="26" t="s">
        <v>79</v>
      </c>
      <c r="B180" s="27">
        <f t="shared" si="24"/>
        <v>98</v>
      </c>
      <c r="C180" s="28">
        <v>48</v>
      </c>
      <c r="D180" s="28">
        <v>50</v>
      </c>
      <c r="E180" s="27">
        <f t="shared" si="29"/>
        <v>98</v>
      </c>
      <c r="F180" s="28">
        <v>48</v>
      </c>
      <c r="G180" s="28">
        <v>50</v>
      </c>
      <c r="H180" s="27">
        <f t="shared" si="25"/>
        <v>0</v>
      </c>
      <c r="I180" s="28">
        <v>0</v>
      </c>
      <c r="J180" s="28">
        <v>0</v>
      </c>
      <c r="K180" s="28">
        <v>90</v>
      </c>
      <c r="L180" s="28">
        <v>8</v>
      </c>
      <c r="M180" s="61">
        <f t="shared" si="26"/>
        <v>8.1632653061224492</v>
      </c>
      <c r="N180" s="28">
        <v>2</v>
      </c>
      <c r="O180" s="28">
        <v>90</v>
      </c>
      <c r="P180" s="28">
        <v>8</v>
      </c>
      <c r="Q180" s="61">
        <f t="shared" si="27"/>
        <v>8.1632653061224492</v>
      </c>
      <c r="R180" s="28">
        <v>2</v>
      </c>
      <c r="S180" s="28">
        <v>0</v>
      </c>
      <c r="T180" s="28">
        <v>0</v>
      </c>
      <c r="U180" s="61" t="str">
        <f t="shared" si="28"/>
        <v>.</v>
      </c>
      <c r="V180" s="69">
        <v>0</v>
      </c>
    </row>
    <row r="181" spans="1:22" s="63" customFormat="1" x14ac:dyDescent="0.2">
      <c r="A181" s="26" t="s">
        <v>152</v>
      </c>
      <c r="B181" s="27">
        <f t="shared" si="24"/>
        <v>60</v>
      </c>
      <c r="C181" s="28">
        <v>36</v>
      </c>
      <c r="D181" s="28">
        <v>24</v>
      </c>
      <c r="E181" s="27">
        <f t="shared" si="29"/>
        <v>60</v>
      </c>
      <c r="F181" s="28">
        <v>36</v>
      </c>
      <c r="G181" s="28">
        <v>24</v>
      </c>
      <c r="H181" s="27">
        <f t="shared" si="25"/>
        <v>0</v>
      </c>
      <c r="I181" s="28">
        <v>0</v>
      </c>
      <c r="J181" s="28">
        <v>0</v>
      </c>
      <c r="K181" s="28">
        <v>55</v>
      </c>
      <c r="L181" s="28">
        <v>5</v>
      </c>
      <c r="M181" s="61">
        <f t="shared" si="26"/>
        <v>8.3333333333333321</v>
      </c>
      <c r="N181" s="28">
        <v>2</v>
      </c>
      <c r="O181" s="28">
        <v>55</v>
      </c>
      <c r="P181" s="28">
        <v>5</v>
      </c>
      <c r="Q181" s="61">
        <f t="shared" si="27"/>
        <v>8.3333333333333321</v>
      </c>
      <c r="R181" s="28">
        <v>2</v>
      </c>
      <c r="S181" s="28">
        <v>0</v>
      </c>
      <c r="T181" s="28">
        <v>0</v>
      </c>
      <c r="U181" s="61" t="str">
        <f t="shared" si="28"/>
        <v>.</v>
      </c>
      <c r="V181" s="69">
        <v>0</v>
      </c>
    </row>
    <row r="182" spans="1:22" s="63" customFormat="1" x14ac:dyDescent="0.2">
      <c r="A182" s="26" t="s">
        <v>68</v>
      </c>
      <c r="B182" s="27">
        <f t="shared" si="24"/>
        <v>799</v>
      </c>
      <c r="C182" s="28">
        <v>418</v>
      </c>
      <c r="D182" s="28">
        <v>381</v>
      </c>
      <c r="E182" s="27">
        <f t="shared" si="29"/>
        <v>797</v>
      </c>
      <c r="F182" s="28">
        <v>418</v>
      </c>
      <c r="G182" s="28">
        <v>379</v>
      </c>
      <c r="H182" s="27">
        <f t="shared" si="25"/>
        <v>2</v>
      </c>
      <c r="I182" s="28">
        <v>0</v>
      </c>
      <c r="J182" s="28">
        <v>2</v>
      </c>
      <c r="K182" s="28">
        <v>657</v>
      </c>
      <c r="L182" s="28">
        <v>142</v>
      </c>
      <c r="M182" s="61">
        <f t="shared" si="26"/>
        <v>17.77221526908636</v>
      </c>
      <c r="N182" s="28">
        <v>49</v>
      </c>
      <c r="O182" s="28">
        <v>657</v>
      </c>
      <c r="P182" s="28">
        <v>140</v>
      </c>
      <c r="Q182" s="61">
        <f t="shared" si="27"/>
        <v>17.565872020075282</v>
      </c>
      <c r="R182" s="28">
        <v>48</v>
      </c>
      <c r="S182" s="28">
        <v>0</v>
      </c>
      <c r="T182" s="28">
        <v>2</v>
      </c>
      <c r="U182" s="61">
        <f t="shared" si="28"/>
        <v>100</v>
      </c>
      <c r="V182" s="69">
        <v>1</v>
      </c>
    </row>
    <row r="183" spans="1:22" s="63" customFormat="1" x14ac:dyDescent="0.2">
      <c r="A183" s="26" t="s">
        <v>153</v>
      </c>
      <c r="B183" s="27">
        <f t="shared" si="24"/>
        <v>74</v>
      </c>
      <c r="C183" s="28">
        <v>36</v>
      </c>
      <c r="D183" s="28">
        <v>38</v>
      </c>
      <c r="E183" s="27">
        <f t="shared" si="29"/>
        <v>74</v>
      </c>
      <c r="F183" s="28">
        <v>36</v>
      </c>
      <c r="G183" s="28">
        <v>38</v>
      </c>
      <c r="H183" s="27">
        <f t="shared" si="25"/>
        <v>0</v>
      </c>
      <c r="I183" s="28">
        <v>0</v>
      </c>
      <c r="J183" s="28">
        <v>0</v>
      </c>
      <c r="K183" s="28">
        <v>69</v>
      </c>
      <c r="L183" s="28">
        <v>5</v>
      </c>
      <c r="M183" s="61">
        <f t="shared" si="26"/>
        <v>6.756756756756757</v>
      </c>
      <c r="N183" s="28">
        <v>1</v>
      </c>
      <c r="O183" s="28">
        <v>69</v>
      </c>
      <c r="P183" s="28">
        <v>5</v>
      </c>
      <c r="Q183" s="61">
        <f t="shared" si="27"/>
        <v>6.756756756756757</v>
      </c>
      <c r="R183" s="28">
        <v>1</v>
      </c>
      <c r="S183" s="28">
        <v>0</v>
      </c>
      <c r="T183" s="28">
        <v>0</v>
      </c>
      <c r="U183" s="61" t="str">
        <f t="shared" si="28"/>
        <v>.</v>
      </c>
      <c r="V183" s="69">
        <v>0</v>
      </c>
    </row>
    <row r="184" spans="1:22" s="63" customFormat="1" x14ac:dyDescent="0.2">
      <c r="A184" s="26" t="s">
        <v>154</v>
      </c>
      <c r="B184" s="27">
        <f t="shared" si="24"/>
        <v>66</v>
      </c>
      <c r="C184" s="28">
        <v>31</v>
      </c>
      <c r="D184" s="28">
        <v>35</v>
      </c>
      <c r="E184" s="27">
        <f t="shared" si="29"/>
        <v>66</v>
      </c>
      <c r="F184" s="28">
        <v>31</v>
      </c>
      <c r="G184" s="28">
        <v>35</v>
      </c>
      <c r="H184" s="27">
        <f t="shared" si="25"/>
        <v>0</v>
      </c>
      <c r="I184" s="28">
        <v>0</v>
      </c>
      <c r="J184" s="28">
        <v>0</v>
      </c>
      <c r="K184" s="28">
        <v>56</v>
      </c>
      <c r="L184" s="28">
        <v>10</v>
      </c>
      <c r="M184" s="61">
        <f t="shared" si="26"/>
        <v>15.151515151515152</v>
      </c>
      <c r="N184" s="28">
        <v>2</v>
      </c>
      <c r="O184" s="28">
        <v>56</v>
      </c>
      <c r="P184" s="28">
        <v>10</v>
      </c>
      <c r="Q184" s="61">
        <f t="shared" si="27"/>
        <v>15.151515151515152</v>
      </c>
      <c r="R184" s="28">
        <v>2</v>
      </c>
      <c r="S184" s="28">
        <v>0</v>
      </c>
      <c r="T184" s="28">
        <v>0</v>
      </c>
      <c r="U184" s="61" t="str">
        <f t="shared" si="28"/>
        <v>.</v>
      </c>
      <c r="V184" s="69">
        <v>0</v>
      </c>
    </row>
    <row r="185" spans="1:22" s="63" customFormat="1" x14ac:dyDescent="0.2">
      <c r="A185" s="26" t="s">
        <v>155</v>
      </c>
      <c r="B185" s="27">
        <f t="shared" si="24"/>
        <v>28</v>
      </c>
      <c r="C185" s="28">
        <v>19</v>
      </c>
      <c r="D185" s="28">
        <v>9</v>
      </c>
      <c r="E185" s="27">
        <f t="shared" si="29"/>
        <v>27</v>
      </c>
      <c r="F185" s="28">
        <v>18</v>
      </c>
      <c r="G185" s="28">
        <v>9</v>
      </c>
      <c r="H185" s="27">
        <f t="shared" si="25"/>
        <v>1</v>
      </c>
      <c r="I185" s="28">
        <v>1</v>
      </c>
      <c r="J185" s="28">
        <v>0</v>
      </c>
      <c r="K185" s="28">
        <v>19</v>
      </c>
      <c r="L185" s="28">
        <v>9</v>
      </c>
      <c r="M185" s="61">
        <f t="shared" si="26"/>
        <v>32.142857142857146</v>
      </c>
      <c r="N185" s="28">
        <v>4</v>
      </c>
      <c r="O185" s="28">
        <v>19</v>
      </c>
      <c r="P185" s="28">
        <v>8</v>
      </c>
      <c r="Q185" s="61">
        <f t="shared" si="27"/>
        <v>29.629629629629626</v>
      </c>
      <c r="R185" s="28">
        <v>3</v>
      </c>
      <c r="S185" s="28">
        <v>0</v>
      </c>
      <c r="T185" s="28">
        <v>1</v>
      </c>
      <c r="U185" s="61">
        <f t="shared" si="28"/>
        <v>100</v>
      </c>
      <c r="V185" s="69">
        <v>1</v>
      </c>
    </row>
    <row r="186" spans="1:22" s="63" customFormat="1" x14ac:dyDescent="0.2">
      <c r="A186" s="26" t="s">
        <v>60</v>
      </c>
      <c r="B186" s="27">
        <f t="shared" si="24"/>
        <v>159</v>
      </c>
      <c r="C186" s="28">
        <v>73</v>
      </c>
      <c r="D186" s="28">
        <v>86</v>
      </c>
      <c r="E186" s="27">
        <f t="shared" si="29"/>
        <v>158</v>
      </c>
      <c r="F186" s="28">
        <v>73</v>
      </c>
      <c r="G186" s="28">
        <v>85</v>
      </c>
      <c r="H186" s="27">
        <f t="shared" si="25"/>
        <v>1</v>
      </c>
      <c r="I186" s="28">
        <v>0</v>
      </c>
      <c r="J186" s="28">
        <v>1</v>
      </c>
      <c r="K186" s="28">
        <v>133</v>
      </c>
      <c r="L186" s="28">
        <v>26</v>
      </c>
      <c r="M186" s="61">
        <f t="shared" si="26"/>
        <v>16.352201257861633</v>
      </c>
      <c r="N186" s="28">
        <v>12</v>
      </c>
      <c r="O186" s="28">
        <v>132</v>
      </c>
      <c r="P186" s="28">
        <v>26</v>
      </c>
      <c r="Q186" s="61">
        <f t="shared" si="27"/>
        <v>16.455696202531644</v>
      </c>
      <c r="R186" s="28">
        <v>11</v>
      </c>
      <c r="S186" s="28">
        <v>1</v>
      </c>
      <c r="T186" s="28">
        <v>0</v>
      </c>
      <c r="U186" s="61">
        <f t="shared" si="28"/>
        <v>0</v>
      </c>
      <c r="V186" s="69">
        <v>1</v>
      </c>
    </row>
    <row r="187" spans="1:22" s="63" customFormat="1" x14ac:dyDescent="0.2">
      <c r="A187" s="26" t="s">
        <v>69</v>
      </c>
      <c r="B187" s="27">
        <f t="shared" ref="B187:B251" si="30">C187+D187</f>
        <v>286</v>
      </c>
      <c r="C187" s="28">
        <v>159</v>
      </c>
      <c r="D187" s="28">
        <v>127</v>
      </c>
      <c r="E187" s="27">
        <f t="shared" si="29"/>
        <v>286</v>
      </c>
      <c r="F187" s="28">
        <v>159</v>
      </c>
      <c r="G187" s="28">
        <v>127</v>
      </c>
      <c r="H187" s="27">
        <f t="shared" si="25"/>
        <v>0</v>
      </c>
      <c r="I187" s="28">
        <v>0</v>
      </c>
      <c r="J187" s="28">
        <v>0</v>
      </c>
      <c r="K187" s="28">
        <v>221</v>
      </c>
      <c r="L187" s="28">
        <v>65</v>
      </c>
      <c r="M187" s="61">
        <f t="shared" si="26"/>
        <v>22.727272727272727</v>
      </c>
      <c r="N187" s="28">
        <v>13</v>
      </c>
      <c r="O187" s="28">
        <v>221</v>
      </c>
      <c r="P187" s="28">
        <v>65</v>
      </c>
      <c r="Q187" s="61">
        <f t="shared" si="27"/>
        <v>22.727272727272727</v>
      </c>
      <c r="R187" s="28">
        <v>13</v>
      </c>
      <c r="S187" s="28">
        <v>0</v>
      </c>
      <c r="T187" s="28">
        <v>0</v>
      </c>
      <c r="U187" s="61" t="str">
        <f t="shared" si="28"/>
        <v>.</v>
      </c>
      <c r="V187" s="69">
        <v>0</v>
      </c>
    </row>
    <row r="188" spans="1:22" s="63" customFormat="1" x14ac:dyDescent="0.2">
      <c r="A188" s="26" t="s">
        <v>61</v>
      </c>
      <c r="B188" s="27">
        <f t="shared" si="30"/>
        <v>170</v>
      </c>
      <c r="C188" s="28">
        <v>91</v>
      </c>
      <c r="D188" s="28">
        <v>79</v>
      </c>
      <c r="E188" s="27">
        <f t="shared" si="29"/>
        <v>170</v>
      </c>
      <c r="F188" s="28">
        <v>91</v>
      </c>
      <c r="G188" s="28">
        <v>79</v>
      </c>
      <c r="H188" s="27">
        <f t="shared" si="25"/>
        <v>0</v>
      </c>
      <c r="I188" s="28">
        <v>0</v>
      </c>
      <c r="J188" s="28">
        <v>0</v>
      </c>
      <c r="K188" s="28">
        <v>135</v>
      </c>
      <c r="L188" s="28">
        <v>35</v>
      </c>
      <c r="M188" s="61">
        <f t="shared" si="26"/>
        <v>20.588235294117645</v>
      </c>
      <c r="N188" s="28">
        <v>16</v>
      </c>
      <c r="O188" s="28">
        <v>135</v>
      </c>
      <c r="P188" s="28">
        <v>35</v>
      </c>
      <c r="Q188" s="61">
        <f t="shared" si="27"/>
        <v>20.588235294117645</v>
      </c>
      <c r="R188" s="28">
        <v>16</v>
      </c>
      <c r="S188" s="28">
        <v>0</v>
      </c>
      <c r="T188" s="28">
        <v>0</v>
      </c>
      <c r="U188" s="61" t="str">
        <f t="shared" si="28"/>
        <v>.</v>
      </c>
      <c r="V188" s="69">
        <v>0</v>
      </c>
    </row>
    <row r="189" spans="1:22" s="63" customFormat="1" x14ac:dyDescent="0.2">
      <c r="A189" s="26" t="s">
        <v>48</v>
      </c>
      <c r="B189" s="27">
        <f t="shared" si="30"/>
        <v>177</v>
      </c>
      <c r="C189" s="28">
        <v>88</v>
      </c>
      <c r="D189" s="28">
        <v>89</v>
      </c>
      <c r="E189" s="27">
        <f t="shared" si="29"/>
        <v>176</v>
      </c>
      <c r="F189" s="28">
        <v>88</v>
      </c>
      <c r="G189" s="28">
        <v>88</v>
      </c>
      <c r="H189" s="27">
        <f t="shared" si="25"/>
        <v>1</v>
      </c>
      <c r="I189" s="28">
        <v>0</v>
      </c>
      <c r="J189" s="28">
        <v>1</v>
      </c>
      <c r="K189" s="28">
        <v>149</v>
      </c>
      <c r="L189" s="28">
        <v>28</v>
      </c>
      <c r="M189" s="61">
        <f t="shared" si="26"/>
        <v>15.819209039548024</v>
      </c>
      <c r="N189" s="28">
        <v>8</v>
      </c>
      <c r="O189" s="28">
        <v>148</v>
      </c>
      <c r="P189" s="28">
        <v>28</v>
      </c>
      <c r="Q189" s="61">
        <f t="shared" si="27"/>
        <v>15.909090909090908</v>
      </c>
      <c r="R189" s="28">
        <v>8</v>
      </c>
      <c r="S189" s="28">
        <v>1</v>
      </c>
      <c r="T189" s="28">
        <v>0</v>
      </c>
      <c r="U189" s="61">
        <f t="shared" si="28"/>
        <v>0</v>
      </c>
      <c r="V189" s="69">
        <v>0</v>
      </c>
    </row>
    <row r="190" spans="1:22" s="63" customFormat="1" x14ac:dyDescent="0.2">
      <c r="A190" s="26" t="s">
        <v>53</v>
      </c>
      <c r="B190" s="27">
        <f t="shared" si="30"/>
        <v>216</v>
      </c>
      <c r="C190" s="28">
        <v>107</v>
      </c>
      <c r="D190" s="28">
        <v>109</v>
      </c>
      <c r="E190" s="27">
        <f t="shared" si="29"/>
        <v>215</v>
      </c>
      <c r="F190" s="28">
        <v>106</v>
      </c>
      <c r="G190" s="28">
        <v>109</v>
      </c>
      <c r="H190" s="27">
        <f t="shared" si="25"/>
        <v>1</v>
      </c>
      <c r="I190" s="28">
        <v>1</v>
      </c>
      <c r="J190" s="28">
        <v>0</v>
      </c>
      <c r="K190" s="28">
        <v>187</v>
      </c>
      <c r="L190" s="28">
        <v>29</v>
      </c>
      <c r="M190" s="61">
        <f t="shared" si="26"/>
        <v>13.425925925925927</v>
      </c>
      <c r="N190" s="28">
        <v>14</v>
      </c>
      <c r="O190" s="28">
        <v>187</v>
      </c>
      <c r="P190" s="28">
        <v>28</v>
      </c>
      <c r="Q190" s="61">
        <f t="shared" si="27"/>
        <v>13.023255813953488</v>
      </c>
      <c r="R190" s="28">
        <v>14</v>
      </c>
      <c r="S190" s="28">
        <v>0</v>
      </c>
      <c r="T190" s="28">
        <v>1</v>
      </c>
      <c r="U190" s="61">
        <f t="shared" si="28"/>
        <v>100</v>
      </c>
      <c r="V190" s="69">
        <v>0</v>
      </c>
    </row>
    <row r="191" spans="1:22" s="63" customFormat="1" x14ac:dyDescent="0.2">
      <c r="A191" s="26" t="s">
        <v>156</v>
      </c>
      <c r="B191" s="27">
        <f t="shared" si="30"/>
        <v>34</v>
      </c>
      <c r="C191" s="28">
        <v>17</v>
      </c>
      <c r="D191" s="28">
        <v>17</v>
      </c>
      <c r="E191" s="27">
        <f t="shared" si="29"/>
        <v>34</v>
      </c>
      <c r="F191" s="28">
        <v>17</v>
      </c>
      <c r="G191" s="28">
        <v>17</v>
      </c>
      <c r="H191" s="27">
        <f t="shared" si="25"/>
        <v>0</v>
      </c>
      <c r="I191" s="28">
        <v>0</v>
      </c>
      <c r="J191" s="28">
        <v>0</v>
      </c>
      <c r="K191" s="28">
        <v>31</v>
      </c>
      <c r="L191" s="28">
        <v>3</v>
      </c>
      <c r="M191" s="61">
        <f t="shared" si="26"/>
        <v>8.8235294117647065</v>
      </c>
      <c r="N191" s="28">
        <v>4</v>
      </c>
      <c r="O191" s="28">
        <v>31</v>
      </c>
      <c r="P191" s="28">
        <v>3</v>
      </c>
      <c r="Q191" s="61">
        <f t="shared" si="27"/>
        <v>8.8235294117647065</v>
      </c>
      <c r="R191" s="28">
        <v>4</v>
      </c>
      <c r="S191" s="28">
        <v>0</v>
      </c>
      <c r="T191" s="28">
        <v>0</v>
      </c>
      <c r="U191" s="61" t="str">
        <f t="shared" si="28"/>
        <v>.</v>
      </c>
      <c r="V191" s="69">
        <v>0</v>
      </c>
    </row>
    <row r="192" spans="1:22" s="63" customFormat="1" x14ac:dyDescent="0.2">
      <c r="A192" s="26" t="s">
        <v>89</v>
      </c>
      <c r="B192" s="27">
        <f t="shared" si="30"/>
        <v>69</v>
      </c>
      <c r="C192" s="28">
        <v>40</v>
      </c>
      <c r="D192" s="28">
        <v>29</v>
      </c>
      <c r="E192" s="27">
        <f t="shared" si="29"/>
        <v>69</v>
      </c>
      <c r="F192" s="28">
        <v>40</v>
      </c>
      <c r="G192" s="28">
        <v>29</v>
      </c>
      <c r="H192" s="27">
        <f t="shared" si="25"/>
        <v>0</v>
      </c>
      <c r="I192" s="28">
        <v>0</v>
      </c>
      <c r="J192" s="28">
        <v>0</v>
      </c>
      <c r="K192" s="28">
        <v>53</v>
      </c>
      <c r="L192" s="28">
        <v>16</v>
      </c>
      <c r="M192" s="61">
        <f t="shared" si="26"/>
        <v>23.188405797101449</v>
      </c>
      <c r="N192" s="28">
        <v>8</v>
      </c>
      <c r="O192" s="28">
        <v>53</v>
      </c>
      <c r="P192" s="28">
        <v>16</v>
      </c>
      <c r="Q192" s="61">
        <f t="shared" si="27"/>
        <v>23.188405797101449</v>
      </c>
      <c r="R192" s="28">
        <v>8</v>
      </c>
      <c r="S192" s="28">
        <v>0</v>
      </c>
      <c r="T192" s="28">
        <v>0</v>
      </c>
      <c r="U192" s="61" t="str">
        <f t="shared" si="28"/>
        <v>.</v>
      </c>
      <c r="V192" s="69">
        <v>0</v>
      </c>
    </row>
    <row r="193" spans="1:22" s="63" customFormat="1" x14ac:dyDescent="0.2">
      <c r="A193" s="26" t="s">
        <v>101</v>
      </c>
      <c r="B193" s="27">
        <f t="shared" si="30"/>
        <v>576</v>
      </c>
      <c r="C193" s="28">
        <v>290</v>
      </c>
      <c r="D193" s="28">
        <v>286</v>
      </c>
      <c r="E193" s="27">
        <f t="shared" si="29"/>
        <v>575</v>
      </c>
      <c r="F193" s="28">
        <v>289</v>
      </c>
      <c r="G193" s="28">
        <v>286</v>
      </c>
      <c r="H193" s="27">
        <f t="shared" si="25"/>
        <v>1</v>
      </c>
      <c r="I193" s="28">
        <v>1</v>
      </c>
      <c r="J193" s="28">
        <v>0</v>
      </c>
      <c r="K193" s="28">
        <v>470</v>
      </c>
      <c r="L193" s="28">
        <v>106</v>
      </c>
      <c r="M193" s="61">
        <f t="shared" si="26"/>
        <v>18.402777777777779</v>
      </c>
      <c r="N193" s="28">
        <v>38</v>
      </c>
      <c r="O193" s="28">
        <v>469</v>
      </c>
      <c r="P193" s="28">
        <v>106</v>
      </c>
      <c r="Q193" s="61">
        <f t="shared" si="27"/>
        <v>18.434782608695652</v>
      </c>
      <c r="R193" s="28">
        <v>38</v>
      </c>
      <c r="S193" s="28">
        <v>1</v>
      </c>
      <c r="T193" s="28">
        <v>0</v>
      </c>
      <c r="U193" s="61">
        <f t="shared" si="28"/>
        <v>0</v>
      </c>
      <c r="V193" s="69">
        <v>0</v>
      </c>
    </row>
    <row r="194" spans="1:22" s="63" customFormat="1" x14ac:dyDescent="0.2">
      <c r="A194" s="26" t="s">
        <v>62</v>
      </c>
      <c r="B194" s="27">
        <f t="shared" si="30"/>
        <v>353</v>
      </c>
      <c r="C194" s="28">
        <v>185</v>
      </c>
      <c r="D194" s="28">
        <v>168</v>
      </c>
      <c r="E194" s="27">
        <f t="shared" si="29"/>
        <v>352</v>
      </c>
      <c r="F194" s="28">
        <v>184</v>
      </c>
      <c r="G194" s="28">
        <v>168</v>
      </c>
      <c r="H194" s="27">
        <f t="shared" si="25"/>
        <v>1</v>
      </c>
      <c r="I194" s="28">
        <v>1</v>
      </c>
      <c r="J194" s="28">
        <v>0</v>
      </c>
      <c r="K194" s="28">
        <v>310</v>
      </c>
      <c r="L194" s="28">
        <v>43</v>
      </c>
      <c r="M194" s="61">
        <f t="shared" si="26"/>
        <v>12.181303116147308</v>
      </c>
      <c r="N194" s="28">
        <v>21</v>
      </c>
      <c r="O194" s="28">
        <v>309</v>
      </c>
      <c r="P194" s="28">
        <v>43</v>
      </c>
      <c r="Q194" s="61">
        <f t="shared" si="27"/>
        <v>12.215909090909092</v>
      </c>
      <c r="R194" s="28">
        <v>21</v>
      </c>
      <c r="S194" s="28">
        <v>1</v>
      </c>
      <c r="T194" s="28">
        <v>0</v>
      </c>
      <c r="U194" s="61">
        <f t="shared" si="28"/>
        <v>0</v>
      </c>
      <c r="V194" s="69">
        <v>0</v>
      </c>
    </row>
    <row r="195" spans="1:22" s="63" customFormat="1" x14ac:dyDescent="0.2">
      <c r="A195" s="26" t="s">
        <v>102</v>
      </c>
      <c r="B195" s="27">
        <f t="shared" si="30"/>
        <v>795</v>
      </c>
      <c r="C195" s="28">
        <v>416</v>
      </c>
      <c r="D195" s="28">
        <v>379</v>
      </c>
      <c r="E195" s="27">
        <f t="shared" si="29"/>
        <v>792</v>
      </c>
      <c r="F195" s="28">
        <v>414</v>
      </c>
      <c r="G195" s="28">
        <v>378</v>
      </c>
      <c r="H195" s="27">
        <f t="shared" si="25"/>
        <v>3</v>
      </c>
      <c r="I195" s="28">
        <v>2</v>
      </c>
      <c r="J195" s="28">
        <v>1</v>
      </c>
      <c r="K195" s="28">
        <v>691</v>
      </c>
      <c r="L195" s="28">
        <v>104</v>
      </c>
      <c r="M195" s="61">
        <f t="shared" si="26"/>
        <v>13.081761006289309</v>
      </c>
      <c r="N195" s="28">
        <v>64</v>
      </c>
      <c r="O195" s="28">
        <v>688</v>
      </c>
      <c r="P195" s="28">
        <v>104</v>
      </c>
      <c r="Q195" s="61">
        <f t="shared" si="27"/>
        <v>13.131313131313133</v>
      </c>
      <c r="R195" s="28">
        <v>64</v>
      </c>
      <c r="S195" s="28">
        <v>3</v>
      </c>
      <c r="T195" s="28">
        <v>0</v>
      </c>
      <c r="U195" s="61">
        <f t="shared" si="28"/>
        <v>0</v>
      </c>
      <c r="V195" s="69">
        <v>0</v>
      </c>
    </row>
    <row r="196" spans="1:22" s="63" customFormat="1" x14ac:dyDescent="0.2">
      <c r="A196" s="26" t="s">
        <v>63</v>
      </c>
      <c r="B196" s="27">
        <f t="shared" si="30"/>
        <v>385</v>
      </c>
      <c r="C196" s="28">
        <v>186</v>
      </c>
      <c r="D196" s="28">
        <v>199</v>
      </c>
      <c r="E196" s="27">
        <f t="shared" si="29"/>
        <v>384</v>
      </c>
      <c r="F196" s="28">
        <v>186</v>
      </c>
      <c r="G196" s="28">
        <v>198</v>
      </c>
      <c r="H196" s="27">
        <f t="shared" si="25"/>
        <v>1</v>
      </c>
      <c r="I196" s="28">
        <v>0</v>
      </c>
      <c r="J196" s="28">
        <v>1</v>
      </c>
      <c r="K196" s="28">
        <v>300</v>
      </c>
      <c r="L196" s="28">
        <v>85</v>
      </c>
      <c r="M196" s="61">
        <f t="shared" si="26"/>
        <v>22.077922077922079</v>
      </c>
      <c r="N196" s="28">
        <v>27</v>
      </c>
      <c r="O196" s="28">
        <v>299</v>
      </c>
      <c r="P196" s="28">
        <v>85</v>
      </c>
      <c r="Q196" s="61">
        <f t="shared" si="27"/>
        <v>22.135416666666664</v>
      </c>
      <c r="R196" s="28">
        <v>27</v>
      </c>
      <c r="S196" s="28">
        <v>1</v>
      </c>
      <c r="T196" s="28">
        <v>0</v>
      </c>
      <c r="U196" s="61">
        <f t="shared" si="28"/>
        <v>0</v>
      </c>
      <c r="V196" s="69">
        <v>0</v>
      </c>
    </row>
    <row r="197" spans="1:22" s="63" customFormat="1" x14ac:dyDescent="0.2">
      <c r="A197" s="26" t="s">
        <v>64</v>
      </c>
      <c r="B197" s="27">
        <f t="shared" si="30"/>
        <v>150</v>
      </c>
      <c r="C197" s="28">
        <v>76</v>
      </c>
      <c r="D197" s="28">
        <v>74</v>
      </c>
      <c r="E197" s="27">
        <f t="shared" si="29"/>
        <v>149</v>
      </c>
      <c r="F197" s="28">
        <v>75</v>
      </c>
      <c r="G197" s="28">
        <v>74</v>
      </c>
      <c r="H197" s="27">
        <f t="shared" si="25"/>
        <v>1</v>
      </c>
      <c r="I197" s="28">
        <v>1</v>
      </c>
      <c r="J197" s="28">
        <v>0</v>
      </c>
      <c r="K197" s="28">
        <v>128</v>
      </c>
      <c r="L197" s="28">
        <v>22</v>
      </c>
      <c r="M197" s="61">
        <f t="shared" si="26"/>
        <v>14.666666666666666</v>
      </c>
      <c r="N197" s="28">
        <v>6</v>
      </c>
      <c r="O197" s="28">
        <v>128</v>
      </c>
      <c r="P197" s="28">
        <v>21</v>
      </c>
      <c r="Q197" s="61">
        <f t="shared" si="27"/>
        <v>14.093959731543624</v>
      </c>
      <c r="R197" s="28">
        <v>5</v>
      </c>
      <c r="S197" s="28">
        <v>0</v>
      </c>
      <c r="T197" s="28">
        <v>1</v>
      </c>
      <c r="U197" s="61">
        <f t="shared" si="28"/>
        <v>100</v>
      </c>
      <c r="V197" s="69">
        <v>1</v>
      </c>
    </row>
    <row r="198" spans="1:22" s="63" customFormat="1" x14ac:dyDescent="0.2">
      <c r="A198" s="26" t="s">
        <v>157</v>
      </c>
      <c r="B198" s="27">
        <f t="shared" si="30"/>
        <v>38</v>
      </c>
      <c r="C198" s="28">
        <v>21</v>
      </c>
      <c r="D198" s="28">
        <v>17</v>
      </c>
      <c r="E198" s="27">
        <f t="shared" si="29"/>
        <v>38</v>
      </c>
      <c r="F198" s="28">
        <v>21</v>
      </c>
      <c r="G198" s="28">
        <v>17</v>
      </c>
      <c r="H198" s="27">
        <f t="shared" si="25"/>
        <v>0</v>
      </c>
      <c r="I198" s="28">
        <v>0</v>
      </c>
      <c r="J198" s="28">
        <v>0</v>
      </c>
      <c r="K198" s="28">
        <v>36</v>
      </c>
      <c r="L198" s="28">
        <v>2</v>
      </c>
      <c r="M198" s="61">
        <f t="shared" si="26"/>
        <v>5.2631578947368416</v>
      </c>
      <c r="N198" s="28">
        <v>1</v>
      </c>
      <c r="O198" s="28">
        <v>36</v>
      </c>
      <c r="P198" s="28">
        <v>2</v>
      </c>
      <c r="Q198" s="61">
        <f t="shared" si="27"/>
        <v>5.2631578947368416</v>
      </c>
      <c r="R198" s="28">
        <v>1</v>
      </c>
      <c r="S198" s="28">
        <v>0</v>
      </c>
      <c r="T198" s="28">
        <v>0</v>
      </c>
      <c r="U198" s="61" t="str">
        <f t="shared" si="28"/>
        <v>.</v>
      </c>
      <c r="V198" s="69">
        <v>0</v>
      </c>
    </row>
    <row r="199" spans="1:22" s="63" customFormat="1" x14ac:dyDescent="0.2">
      <c r="A199" s="26" t="s">
        <v>158</v>
      </c>
      <c r="B199" s="27">
        <f t="shared" si="30"/>
        <v>31</v>
      </c>
      <c r="C199" s="28">
        <v>22</v>
      </c>
      <c r="D199" s="28">
        <v>9</v>
      </c>
      <c r="E199" s="27">
        <f t="shared" si="29"/>
        <v>31</v>
      </c>
      <c r="F199" s="28">
        <v>22</v>
      </c>
      <c r="G199" s="28">
        <v>9</v>
      </c>
      <c r="H199" s="27">
        <f t="shared" si="25"/>
        <v>0</v>
      </c>
      <c r="I199" s="28">
        <v>0</v>
      </c>
      <c r="J199" s="28">
        <v>0</v>
      </c>
      <c r="K199" s="28">
        <v>30</v>
      </c>
      <c r="L199" s="28">
        <v>1</v>
      </c>
      <c r="M199" s="61">
        <f t="shared" si="26"/>
        <v>3.225806451612903</v>
      </c>
      <c r="N199" s="28">
        <v>0</v>
      </c>
      <c r="O199" s="28">
        <v>30</v>
      </c>
      <c r="P199" s="28">
        <v>1</v>
      </c>
      <c r="Q199" s="61">
        <f t="shared" si="27"/>
        <v>3.225806451612903</v>
      </c>
      <c r="R199" s="28">
        <v>0</v>
      </c>
      <c r="S199" s="28">
        <v>0</v>
      </c>
      <c r="T199" s="28">
        <v>0</v>
      </c>
      <c r="U199" s="61" t="str">
        <f t="shared" si="28"/>
        <v>.</v>
      </c>
      <c r="V199" s="69">
        <v>0</v>
      </c>
    </row>
    <row r="200" spans="1:22" s="63" customFormat="1" x14ac:dyDescent="0.2">
      <c r="A200" s="26" t="s">
        <v>90</v>
      </c>
      <c r="B200" s="27">
        <f t="shared" si="30"/>
        <v>147</v>
      </c>
      <c r="C200" s="28">
        <v>84</v>
      </c>
      <c r="D200" s="28">
        <v>63</v>
      </c>
      <c r="E200" s="27">
        <f t="shared" si="29"/>
        <v>146</v>
      </c>
      <c r="F200" s="28">
        <v>84</v>
      </c>
      <c r="G200" s="28">
        <v>62</v>
      </c>
      <c r="H200" s="27">
        <f t="shared" si="25"/>
        <v>1</v>
      </c>
      <c r="I200" s="28">
        <v>0</v>
      </c>
      <c r="J200" s="28">
        <v>1</v>
      </c>
      <c r="K200" s="28">
        <v>120</v>
      </c>
      <c r="L200" s="28">
        <v>27</v>
      </c>
      <c r="M200" s="61">
        <f t="shared" si="26"/>
        <v>18.367346938775512</v>
      </c>
      <c r="N200" s="28">
        <v>3</v>
      </c>
      <c r="O200" s="28">
        <v>119</v>
      </c>
      <c r="P200" s="28">
        <v>27</v>
      </c>
      <c r="Q200" s="61">
        <f t="shared" si="27"/>
        <v>18.493150684931507</v>
      </c>
      <c r="R200" s="28">
        <v>3</v>
      </c>
      <c r="S200" s="28">
        <v>1</v>
      </c>
      <c r="T200" s="28">
        <v>0</v>
      </c>
      <c r="U200" s="61">
        <f t="shared" si="28"/>
        <v>0</v>
      </c>
      <c r="V200" s="69">
        <v>0</v>
      </c>
    </row>
    <row r="201" spans="1:22" s="63" customFormat="1" x14ac:dyDescent="0.2">
      <c r="A201" s="26" t="s">
        <v>91</v>
      </c>
      <c r="B201" s="27">
        <f t="shared" si="30"/>
        <v>229</v>
      </c>
      <c r="C201" s="28">
        <v>135</v>
      </c>
      <c r="D201" s="28">
        <v>94</v>
      </c>
      <c r="E201" s="27">
        <f t="shared" si="29"/>
        <v>229</v>
      </c>
      <c r="F201" s="28">
        <v>135</v>
      </c>
      <c r="G201" s="28">
        <v>94</v>
      </c>
      <c r="H201" s="27">
        <f t="shared" si="25"/>
        <v>0</v>
      </c>
      <c r="I201" s="28">
        <v>0</v>
      </c>
      <c r="J201" s="28">
        <v>0</v>
      </c>
      <c r="K201" s="28">
        <v>147</v>
      </c>
      <c r="L201" s="28">
        <v>82</v>
      </c>
      <c r="M201" s="61">
        <f t="shared" si="26"/>
        <v>35.807860262008731</v>
      </c>
      <c r="N201" s="28">
        <v>25</v>
      </c>
      <c r="O201" s="28">
        <v>147</v>
      </c>
      <c r="P201" s="28">
        <v>82</v>
      </c>
      <c r="Q201" s="61">
        <f t="shared" si="27"/>
        <v>35.807860262008731</v>
      </c>
      <c r="R201" s="28">
        <v>25</v>
      </c>
      <c r="S201" s="28">
        <v>0</v>
      </c>
      <c r="T201" s="28">
        <v>0</v>
      </c>
      <c r="U201" s="61" t="str">
        <f t="shared" si="28"/>
        <v>.</v>
      </c>
      <c r="V201" s="69">
        <v>0</v>
      </c>
    </row>
    <row r="202" spans="1:22" s="63" customFormat="1" x14ac:dyDescent="0.2">
      <c r="A202" s="26" t="s">
        <v>159</v>
      </c>
      <c r="B202" s="27">
        <f t="shared" si="30"/>
        <v>186</v>
      </c>
      <c r="C202" s="28">
        <v>92</v>
      </c>
      <c r="D202" s="28">
        <v>94</v>
      </c>
      <c r="E202" s="27">
        <f t="shared" si="29"/>
        <v>186</v>
      </c>
      <c r="F202" s="28">
        <v>92</v>
      </c>
      <c r="G202" s="28">
        <v>94</v>
      </c>
      <c r="H202" s="27">
        <f t="shared" si="25"/>
        <v>0</v>
      </c>
      <c r="I202" s="28">
        <v>0</v>
      </c>
      <c r="J202" s="28">
        <v>0</v>
      </c>
      <c r="K202" s="28">
        <v>116</v>
      </c>
      <c r="L202" s="28">
        <v>70</v>
      </c>
      <c r="M202" s="61">
        <f t="shared" si="26"/>
        <v>37.634408602150536</v>
      </c>
      <c r="N202" s="28">
        <v>16</v>
      </c>
      <c r="O202" s="28">
        <v>116</v>
      </c>
      <c r="P202" s="28">
        <v>70</v>
      </c>
      <c r="Q202" s="61">
        <f t="shared" si="27"/>
        <v>37.634408602150536</v>
      </c>
      <c r="R202" s="28">
        <v>16</v>
      </c>
      <c r="S202" s="28">
        <v>0</v>
      </c>
      <c r="T202" s="28">
        <v>0</v>
      </c>
      <c r="U202" s="61" t="str">
        <f t="shared" si="28"/>
        <v>.</v>
      </c>
      <c r="V202" s="69">
        <v>0</v>
      </c>
    </row>
    <row r="203" spans="1:22" s="63" customFormat="1" x14ac:dyDescent="0.2">
      <c r="A203" s="26" t="s">
        <v>116</v>
      </c>
      <c r="B203" s="27">
        <f t="shared" si="30"/>
        <v>250</v>
      </c>
      <c r="C203" s="28">
        <v>120</v>
      </c>
      <c r="D203" s="28">
        <v>130</v>
      </c>
      <c r="E203" s="27">
        <f t="shared" si="29"/>
        <v>250</v>
      </c>
      <c r="F203" s="28">
        <v>120</v>
      </c>
      <c r="G203" s="28">
        <v>130</v>
      </c>
      <c r="H203" s="27">
        <f t="shared" si="25"/>
        <v>0</v>
      </c>
      <c r="I203" s="28">
        <v>0</v>
      </c>
      <c r="J203" s="28">
        <v>0</v>
      </c>
      <c r="K203" s="28">
        <v>200</v>
      </c>
      <c r="L203" s="28">
        <v>50</v>
      </c>
      <c r="M203" s="61">
        <f t="shared" si="26"/>
        <v>20</v>
      </c>
      <c r="N203" s="28">
        <v>9</v>
      </c>
      <c r="O203" s="28">
        <v>200</v>
      </c>
      <c r="P203" s="28">
        <v>50</v>
      </c>
      <c r="Q203" s="61">
        <f t="shared" si="27"/>
        <v>20</v>
      </c>
      <c r="R203" s="28">
        <v>9</v>
      </c>
      <c r="S203" s="28">
        <v>0</v>
      </c>
      <c r="T203" s="28">
        <v>0</v>
      </c>
      <c r="U203" s="61" t="str">
        <f t="shared" si="28"/>
        <v>.</v>
      </c>
      <c r="V203" s="69">
        <v>0</v>
      </c>
    </row>
    <row r="204" spans="1:22" s="63" customFormat="1" x14ac:dyDescent="0.2">
      <c r="A204" s="26" t="s">
        <v>103</v>
      </c>
      <c r="B204" s="27">
        <f t="shared" si="30"/>
        <v>142</v>
      </c>
      <c r="C204" s="28">
        <v>63</v>
      </c>
      <c r="D204" s="28">
        <v>79</v>
      </c>
      <c r="E204" s="27">
        <f t="shared" si="29"/>
        <v>142</v>
      </c>
      <c r="F204" s="28">
        <v>63</v>
      </c>
      <c r="G204" s="28">
        <v>79</v>
      </c>
      <c r="H204" s="27">
        <f t="shared" si="25"/>
        <v>0</v>
      </c>
      <c r="I204" s="28">
        <v>0</v>
      </c>
      <c r="J204" s="28">
        <v>0</v>
      </c>
      <c r="K204" s="28">
        <v>111</v>
      </c>
      <c r="L204" s="28">
        <v>31</v>
      </c>
      <c r="M204" s="61">
        <f t="shared" si="26"/>
        <v>21.830985915492956</v>
      </c>
      <c r="N204" s="28">
        <v>12</v>
      </c>
      <c r="O204" s="28">
        <v>111</v>
      </c>
      <c r="P204" s="28">
        <v>31</v>
      </c>
      <c r="Q204" s="61">
        <f t="shared" si="27"/>
        <v>21.830985915492956</v>
      </c>
      <c r="R204" s="28">
        <v>12</v>
      </c>
      <c r="S204" s="28">
        <v>0</v>
      </c>
      <c r="T204" s="28">
        <v>0</v>
      </c>
      <c r="U204" s="61" t="str">
        <f t="shared" si="28"/>
        <v>.</v>
      </c>
      <c r="V204" s="69">
        <v>0</v>
      </c>
    </row>
    <row r="205" spans="1:22" s="63" customFormat="1" x14ac:dyDescent="0.2">
      <c r="A205" s="26" t="s">
        <v>160</v>
      </c>
      <c r="B205" s="27">
        <f t="shared" si="30"/>
        <v>100</v>
      </c>
      <c r="C205" s="28">
        <v>51</v>
      </c>
      <c r="D205" s="28">
        <v>49</v>
      </c>
      <c r="E205" s="27">
        <f t="shared" si="29"/>
        <v>99</v>
      </c>
      <c r="F205" s="28">
        <v>50</v>
      </c>
      <c r="G205" s="28">
        <v>49</v>
      </c>
      <c r="H205" s="27">
        <f t="shared" si="25"/>
        <v>1</v>
      </c>
      <c r="I205" s="28">
        <v>1</v>
      </c>
      <c r="J205" s="28">
        <v>0</v>
      </c>
      <c r="K205" s="28">
        <v>61</v>
      </c>
      <c r="L205" s="28">
        <v>39</v>
      </c>
      <c r="M205" s="61">
        <f t="shared" si="26"/>
        <v>39</v>
      </c>
      <c r="N205" s="28">
        <v>16</v>
      </c>
      <c r="O205" s="28">
        <v>60</v>
      </c>
      <c r="P205" s="28">
        <v>39</v>
      </c>
      <c r="Q205" s="61">
        <f t="shared" si="27"/>
        <v>39.393939393939391</v>
      </c>
      <c r="R205" s="28">
        <v>15</v>
      </c>
      <c r="S205" s="28">
        <v>1</v>
      </c>
      <c r="T205" s="28">
        <v>0</v>
      </c>
      <c r="U205" s="61">
        <f t="shared" si="28"/>
        <v>0</v>
      </c>
      <c r="V205" s="69">
        <v>1</v>
      </c>
    </row>
    <row r="206" spans="1:22" s="63" customFormat="1" x14ac:dyDescent="0.2">
      <c r="A206" s="26" t="s">
        <v>49</v>
      </c>
      <c r="B206" s="27">
        <f t="shared" si="30"/>
        <v>131</v>
      </c>
      <c r="C206" s="28">
        <v>65</v>
      </c>
      <c r="D206" s="28">
        <v>66</v>
      </c>
      <c r="E206" s="27">
        <f t="shared" si="29"/>
        <v>130</v>
      </c>
      <c r="F206" s="28">
        <v>65</v>
      </c>
      <c r="G206" s="28">
        <v>65</v>
      </c>
      <c r="H206" s="27">
        <f t="shared" ref="H206:H259" si="31">I206+J206</f>
        <v>1</v>
      </c>
      <c r="I206" s="28">
        <v>0</v>
      </c>
      <c r="J206" s="28">
        <v>1</v>
      </c>
      <c r="K206" s="28">
        <v>107</v>
      </c>
      <c r="L206" s="28">
        <v>24</v>
      </c>
      <c r="M206" s="61">
        <f t="shared" si="26"/>
        <v>18.320610687022899</v>
      </c>
      <c r="N206" s="28">
        <v>8</v>
      </c>
      <c r="O206" s="28">
        <v>106</v>
      </c>
      <c r="P206" s="28">
        <v>24</v>
      </c>
      <c r="Q206" s="61">
        <f t="shared" si="27"/>
        <v>18.461538461538463</v>
      </c>
      <c r="R206" s="28">
        <v>7</v>
      </c>
      <c r="S206" s="28">
        <v>1</v>
      </c>
      <c r="T206" s="28">
        <v>0</v>
      </c>
      <c r="U206" s="61">
        <f t="shared" si="28"/>
        <v>0</v>
      </c>
      <c r="V206" s="69">
        <v>1</v>
      </c>
    </row>
    <row r="207" spans="1:22" s="63" customFormat="1" x14ac:dyDescent="0.2">
      <c r="A207" s="26" t="s">
        <v>54</v>
      </c>
      <c r="B207" s="27">
        <f t="shared" si="30"/>
        <v>167</v>
      </c>
      <c r="C207" s="28">
        <v>92</v>
      </c>
      <c r="D207" s="28">
        <v>75</v>
      </c>
      <c r="E207" s="27">
        <f t="shared" si="29"/>
        <v>167</v>
      </c>
      <c r="F207" s="28">
        <v>92</v>
      </c>
      <c r="G207" s="28">
        <v>75</v>
      </c>
      <c r="H207" s="27">
        <f t="shared" si="31"/>
        <v>0</v>
      </c>
      <c r="I207" s="28">
        <v>0</v>
      </c>
      <c r="J207" s="28">
        <v>0</v>
      </c>
      <c r="K207" s="28">
        <v>141</v>
      </c>
      <c r="L207" s="28">
        <v>26</v>
      </c>
      <c r="M207" s="61">
        <f t="shared" si="26"/>
        <v>15.568862275449103</v>
      </c>
      <c r="N207" s="28">
        <v>4</v>
      </c>
      <c r="O207" s="28">
        <v>141</v>
      </c>
      <c r="P207" s="28">
        <v>26</v>
      </c>
      <c r="Q207" s="61">
        <f t="shared" si="27"/>
        <v>15.568862275449103</v>
      </c>
      <c r="R207" s="28">
        <v>4</v>
      </c>
      <c r="S207" s="28">
        <v>0</v>
      </c>
      <c r="T207" s="28">
        <v>0</v>
      </c>
      <c r="U207" s="61" t="str">
        <f t="shared" si="28"/>
        <v>.</v>
      </c>
      <c r="V207" s="69">
        <v>0</v>
      </c>
    </row>
    <row r="208" spans="1:22" s="63" customFormat="1" x14ac:dyDescent="0.2">
      <c r="A208" s="26" t="s">
        <v>161</v>
      </c>
      <c r="B208" s="27">
        <f t="shared" si="30"/>
        <v>165</v>
      </c>
      <c r="C208" s="28">
        <v>82</v>
      </c>
      <c r="D208" s="28">
        <v>83</v>
      </c>
      <c r="E208" s="27">
        <f t="shared" si="29"/>
        <v>165</v>
      </c>
      <c r="F208" s="28">
        <v>82</v>
      </c>
      <c r="G208" s="28">
        <v>83</v>
      </c>
      <c r="H208" s="27">
        <f t="shared" si="31"/>
        <v>0</v>
      </c>
      <c r="I208" s="28">
        <v>0</v>
      </c>
      <c r="J208" s="28">
        <v>0</v>
      </c>
      <c r="K208" s="28">
        <v>143</v>
      </c>
      <c r="L208" s="28">
        <v>22</v>
      </c>
      <c r="M208" s="61">
        <f t="shared" si="26"/>
        <v>13.333333333333334</v>
      </c>
      <c r="N208" s="28">
        <v>10</v>
      </c>
      <c r="O208" s="28">
        <v>143</v>
      </c>
      <c r="P208" s="28">
        <v>22</v>
      </c>
      <c r="Q208" s="61">
        <f t="shared" si="27"/>
        <v>13.333333333333334</v>
      </c>
      <c r="R208" s="28">
        <v>10</v>
      </c>
      <c r="S208" s="28">
        <v>0</v>
      </c>
      <c r="T208" s="28">
        <v>0</v>
      </c>
      <c r="U208" s="61" t="str">
        <f t="shared" si="28"/>
        <v>.</v>
      </c>
      <c r="V208" s="69">
        <v>0</v>
      </c>
    </row>
    <row r="209" spans="1:22" s="63" customFormat="1" x14ac:dyDescent="0.2">
      <c r="A209" s="26" t="s">
        <v>55</v>
      </c>
      <c r="B209" s="27">
        <f t="shared" si="30"/>
        <v>128</v>
      </c>
      <c r="C209" s="28">
        <v>70</v>
      </c>
      <c r="D209" s="28">
        <v>58</v>
      </c>
      <c r="E209" s="27">
        <f t="shared" si="29"/>
        <v>128</v>
      </c>
      <c r="F209" s="28">
        <v>70</v>
      </c>
      <c r="G209" s="28">
        <v>58</v>
      </c>
      <c r="H209" s="27">
        <f t="shared" si="31"/>
        <v>0</v>
      </c>
      <c r="I209" s="28">
        <v>0</v>
      </c>
      <c r="J209" s="28">
        <v>0</v>
      </c>
      <c r="K209" s="28">
        <v>106</v>
      </c>
      <c r="L209" s="28">
        <v>22</v>
      </c>
      <c r="M209" s="61">
        <f t="shared" si="26"/>
        <v>17.1875</v>
      </c>
      <c r="N209" s="28">
        <v>9</v>
      </c>
      <c r="O209" s="28">
        <v>106</v>
      </c>
      <c r="P209" s="28">
        <v>22</v>
      </c>
      <c r="Q209" s="61">
        <f t="shared" si="27"/>
        <v>17.1875</v>
      </c>
      <c r="R209" s="28">
        <v>9</v>
      </c>
      <c r="S209" s="28">
        <v>0</v>
      </c>
      <c r="T209" s="28">
        <v>0</v>
      </c>
      <c r="U209" s="61" t="str">
        <f t="shared" si="28"/>
        <v>.</v>
      </c>
      <c r="V209" s="69">
        <v>0</v>
      </c>
    </row>
    <row r="210" spans="1:22" s="63" customFormat="1" x14ac:dyDescent="0.2">
      <c r="A210" s="26" t="s">
        <v>162</v>
      </c>
      <c r="B210" s="27">
        <f t="shared" si="30"/>
        <v>47</v>
      </c>
      <c r="C210" s="28">
        <v>17</v>
      </c>
      <c r="D210" s="28">
        <v>30</v>
      </c>
      <c r="E210" s="27">
        <f t="shared" si="29"/>
        <v>45</v>
      </c>
      <c r="F210" s="28">
        <v>16</v>
      </c>
      <c r="G210" s="28">
        <v>29</v>
      </c>
      <c r="H210" s="27">
        <f t="shared" si="31"/>
        <v>2</v>
      </c>
      <c r="I210" s="28">
        <v>1</v>
      </c>
      <c r="J210" s="28">
        <v>1</v>
      </c>
      <c r="K210" s="28">
        <v>28</v>
      </c>
      <c r="L210" s="28">
        <v>19</v>
      </c>
      <c r="M210" s="61">
        <f t="shared" si="26"/>
        <v>40.425531914893611</v>
      </c>
      <c r="N210" s="28">
        <v>6</v>
      </c>
      <c r="O210" s="28">
        <v>27</v>
      </c>
      <c r="P210" s="28">
        <v>18</v>
      </c>
      <c r="Q210" s="61">
        <f t="shared" si="27"/>
        <v>40</v>
      </c>
      <c r="R210" s="28">
        <v>4</v>
      </c>
      <c r="S210" s="28">
        <v>1</v>
      </c>
      <c r="T210" s="28">
        <v>1</v>
      </c>
      <c r="U210" s="61">
        <f t="shared" si="28"/>
        <v>50</v>
      </c>
      <c r="V210" s="69">
        <v>2</v>
      </c>
    </row>
    <row r="211" spans="1:22" s="63" customFormat="1" x14ac:dyDescent="0.2">
      <c r="A211" s="26" t="s">
        <v>163</v>
      </c>
      <c r="B211" s="27">
        <f t="shared" si="30"/>
        <v>34</v>
      </c>
      <c r="C211" s="28">
        <v>21</v>
      </c>
      <c r="D211" s="28">
        <v>13</v>
      </c>
      <c r="E211" s="27">
        <f t="shared" si="29"/>
        <v>34</v>
      </c>
      <c r="F211" s="28">
        <v>21</v>
      </c>
      <c r="G211" s="28">
        <v>13</v>
      </c>
      <c r="H211" s="27">
        <f t="shared" si="31"/>
        <v>0</v>
      </c>
      <c r="I211" s="28">
        <v>0</v>
      </c>
      <c r="J211" s="28">
        <v>0</v>
      </c>
      <c r="K211" s="28">
        <v>30</v>
      </c>
      <c r="L211" s="28">
        <v>4</v>
      </c>
      <c r="M211" s="61">
        <f t="shared" si="26"/>
        <v>11.76470588235294</v>
      </c>
      <c r="N211" s="28">
        <v>4</v>
      </c>
      <c r="O211" s="28">
        <v>30</v>
      </c>
      <c r="P211" s="28">
        <v>4</v>
      </c>
      <c r="Q211" s="61">
        <f t="shared" si="27"/>
        <v>11.76470588235294</v>
      </c>
      <c r="R211" s="28">
        <v>4</v>
      </c>
      <c r="S211" s="28">
        <v>0</v>
      </c>
      <c r="T211" s="28">
        <v>0</v>
      </c>
      <c r="U211" s="61" t="str">
        <f t="shared" si="28"/>
        <v>.</v>
      </c>
      <c r="V211" s="69">
        <v>0</v>
      </c>
    </row>
    <row r="212" spans="1:22" s="63" customFormat="1" x14ac:dyDescent="0.2">
      <c r="A212" s="26" t="s">
        <v>104</v>
      </c>
      <c r="B212" s="27">
        <f t="shared" si="30"/>
        <v>206</v>
      </c>
      <c r="C212" s="28">
        <v>116</v>
      </c>
      <c r="D212" s="28">
        <v>90</v>
      </c>
      <c r="E212" s="27">
        <f t="shared" si="29"/>
        <v>205</v>
      </c>
      <c r="F212" s="28">
        <v>116</v>
      </c>
      <c r="G212" s="28">
        <v>89</v>
      </c>
      <c r="H212" s="27">
        <f t="shared" si="31"/>
        <v>1</v>
      </c>
      <c r="I212" s="28">
        <v>0</v>
      </c>
      <c r="J212" s="28">
        <v>1</v>
      </c>
      <c r="K212" s="28">
        <v>191</v>
      </c>
      <c r="L212" s="28">
        <v>15</v>
      </c>
      <c r="M212" s="61">
        <f t="shared" si="26"/>
        <v>7.2815533980582519</v>
      </c>
      <c r="N212" s="28">
        <v>11</v>
      </c>
      <c r="O212" s="28">
        <v>190</v>
      </c>
      <c r="P212" s="28">
        <v>15</v>
      </c>
      <c r="Q212" s="61">
        <f t="shared" si="27"/>
        <v>7.3170731707317067</v>
      </c>
      <c r="R212" s="28">
        <v>10</v>
      </c>
      <c r="S212" s="28">
        <v>1</v>
      </c>
      <c r="T212" s="28">
        <v>0</v>
      </c>
      <c r="U212" s="61">
        <f t="shared" si="28"/>
        <v>0</v>
      </c>
      <c r="V212" s="69">
        <v>1</v>
      </c>
    </row>
    <row r="213" spans="1:22" s="63" customFormat="1" x14ac:dyDescent="0.2">
      <c r="A213" s="26" t="s">
        <v>117</v>
      </c>
      <c r="B213" s="27">
        <f t="shared" si="30"/>
        <v>75</v>
      </c>
      <c r="C213" s="28">
        <v>39</v>
      </c>
      <c r="D213" s="28">
        <v>36</v>
      </c>
      <c r="E213" s="27">
        <f t="shared" si="29"/>
        <v>75</v>
      </c>
      <c r="F213" s="28">
        <v>39</v>
      </c>
      <c r="G213" s="28">
        <v>36</v>
      </c>
      <c r="H213" s="27">
        <f t="shared" si="31"/>
        <v>0</v>
      </c>
      <c r="I213" s="28">
        <v>0</v>
      </c>
      <c r="J213" s="28">
        <v>0</v>
      </c>
      <c r="K213" s="28">
        <v>60</v>
      </c>
      <c r="L213" s="28">
        <v>15</v>
      </c>
      <c r="M213" s="61">
        <f t="shared" si="26"/>
        <v>20</v>
      </c>
      <c r="N213" s="28">
        <v>11</v>
      </c>
      <c r="O213" s="28">
        <v>60</v>
      </c>
      <c r="P213" s="28">
        <v>15</v>
      </c>
      <c r="Q213" s="61">
        <f t="shared" si="27"/>
        <v>20</v>
      </c>
      <c r="R213" s="28">
        <v>11</v>
      </c>
      <c r="S213" s="28">
        <v>0</v>
      </c>
      <c r="T213" s="28">
        <v>0</v>
      </c>
      <c r="U213" s="61" t="str">
        <f t="shared" si="28"/>
        <v>.</v>
      </c>
      <c r="V213" s="69">
        <v>0</v>
      </c>
    </row>
    <row r="214" spans="1:22" s="63" customFormat="1" x14ac:dyDescent="0.2">
      <c r="A214" s="26" t="s">
        <v>164</v>
      </c>
      <c r="B214" s="27">
        <f t="shared" si="30"/>
        <v>65</v>
      </c>
      <c r="C214" s="28">
        <v>31</v>
      </c>
      <c r="D214" s="28">
        <v>34</v>
      </c>
      <c r="E214" s="27">
        <f t="shared" si="29"/>
        <v>65</v>
      </c>
      <c r="F214" s="28">
        <v>31</v>
      </c>
      <c r="G214" s="28">
        <v>34</v>
      </c>
      <c r="H214" s="27">
        <f t="shared" si="31"/>
        <v>0</v>
      </c>
      <c r="I214" s="28">
        <v>0</v>
      </c>
      <c r="J214" s="28">
        <v>0</v>
      </c>
      <c r="K214" s="28">
        <v>56</v>
      </c>
      <c r="L214" s="28">
        <v>9</v>
      </c>
      <c r="M214" s="61">
        <f t="shared" si="26"/>
        <v>13.846153846153847</v>
      </c>
      <c r="N214" s="28">
        <v>4</v>
      </c>
      <c r="O214" s="28">
        <v>56</v>
      </c>
      <c r="P214" s="28">
        <v>9</v>
      </c>
      <c r="Q214" s="61">
        <f t="shared" si="27"/>
        <v>13.846153846153847</v>
      </c>
      <c r="R214" s="28">
        <v>4</v>
      </c>
      <c r="S214" s="28">
        <v>0</v>
      </c>
      <c r="T214" s="28">
        <v>0</v>
      </c>
      <c r="U214" s="61" t="str">
        <f t="shared" si="28"/>
        <v>.</v>
      </c>
      <c r="V214" s="69">
        <v>0</v>
      </c>
    </row>
    <row r="215" spans="1:22" s="63" customFormat="1" x14ac:dyDescent="0.2">
      <c r="A215" s="26" t="s">
        <v>118</v>
      </c>
      <c r="B215" s="27">
        <f t="shared" si="30"/>
        <v>381</v>
      </c>
      <c r="C215" s="28">
        <v>200</v>
      </c>
      <c r="D215" s="28">
        <v>181</v>
      </c>
      <c r="E215" s="27">
        <f t="shared" si="29"/>
        <v>380</v>
      </c>
      <c r="F215" s="28">
        <v>199</v>
      </c>
      <c r="G215" s="28">
        <v>181</v>
      </c>
      <c r="H215" s="27">
        <f t="shared" si="31"/>
        <v>1</v>
      </c>
      <c r="I215" s="28">
        <v>1</v>
      </c>
      <c r="J215" s="28">
        <v>0</v>
      </c>
      <c r="K215" s="28">
        <v>292</v>
      </c>
      <c r="L215" s="28">
        <v>89</v>
      </c>
      <c r="M215" s="61">
        <f t="shared" si="26"/>
        <v>23.359580052493438</v>
      </c>
      <c r="N215" s="28">
        <v>36</v>
      </c>
      <c r="O215" s="28">
        <v>292</v>
      </c>
      <c r="P215" s="28">
        <v>88</v>
      </c>
      <c r="Q215" s="61">
        <f t="shared" si="27"/>
        <v>23.157894736842106</v>
      </c>
      <c r="R215" s="28">
        <v>35</v>
      </c>
      <c r="S215" s="28">
        <v>0</v>
      </c>
      <c r="T215" s="28">
        <v>1</v>
      </c>
      <c r="U215" s="61">
        <f t="shared" si="28"/>
        <v>100</v>
      </c>
      <c r="V215" s="69">
        <v>1</v>
      </c>
    </row>
    <row r="216" spans="1:22" s="63" customFormat="1" x14ac:dyDescent="0.2">
      <c r="A216" s="26" t="s">
        <v>165</v>
      </c>
      <c r="B216" s="27">
        <f t="shared" si="30"/>
        <v>13</v>
      </c>
      <c r="C216" s="28">
        <v>6</v>
      </c>
      <c r="D216" s="28">
        <v>7</v>
      </c>
      <c r="E216" s="27">
        <f t="shared" si="29"/>
        <v>13</v>
      </c>
      <c r="F216" s="28">
        <v>6</v>
      </c>
      <c r="G216" s="28">
        <v>7</v>
      </c>
      <c r="H216" s="27">
        <f t="shared" si="31"/>
        <v>0</v>
      </c>
      <c r="I216" s="28">
        <v>0</v>
      </c>
      <c r="J216" s="28">
        <v>0</v>
      </c>
      <c r="K216" s="28">
        <v>13</v>
      </c>
      <c r="L216" s="28">
        <v>0</v>
      </c>
      <c r="M216" s="61">
        <f t="shared" si="26"/>
        <v>0</v>
      </c>
      <c r="N216" s="28">
        <v>0</v>
      </c>
      <c r="O216" s="28">
        <v>13</v>
      </c>
      <c r="P216" s="28">
        <v>0</v>
      </c>
      <c r="Q216" s="61">
        <f t="shared" si="27"/>
        <v>0</v>
      </c>
      <c r="R216" s="28">
        <v>0</v>
      </c>
      <c r="S216" s="28">
        <v>0</v>
      </c>
      <c r="T216" s="28">
        <v>0</v>
      </c>
      <c r="U216" s="61" t="str">
        <f t="shared" si="28"/>
        <v>.</v>
      </c>
      <c r="V216" s="69">
        <v>0</v>
      </c>
    </row>
    <row r="217" spans="1:22" s="63" customFormat="1" x14ac:dyDescent="0.2">
      <c r="A217" s="26" t="s">
        <v>166</v>
      </c>
      <c r="B217" s="27">
        <f t="shared" si="30"/>
        <v>50</v>
      </c>
      <c r="C217" s="28">
        <v>21</v>
      </c>
      <c r="D217" s="28">
        <v>29</v>
      </c>
      <c r="E217" s="27">
        <f t="shared" si="29"/>
        <v>49</v>
      </c>
      <c r="F217" s="28">
        <v>21</v>
      </c>
      <c r="G217" s="28">
        <v>28</v>
      </c>
      <c r="H217" s="27">
        <f t="shared" si="31"/>
        <v>1</v>
      </c>
      <c r="I217" s="28">
        <v>0</v>
      </c>
      <c r="J217" s="28">
        <v>1</v>
      </c>
      <c r="K217" s="28">
        <v>40</v>
      </c>
      <c r="L217" s="28">
        <v>10</v>
      </c>
      <c r="M217" s="61">
        <f t="shared" si="26"/>
        <v>20</v>
      </c>
      <c r="N217" s="28">
        <v>3</v>
      </c>
      <c r="O217" s="28">
        <v>39</v>
      </c>
      <c r="P217" s="28">
        <v>10</v>
      </c>
      <c r="Q217" s="61">
        <f t="shared" si="27"/>
        <v>20.408163265306122</v>
      </c>
      <c r="R217" s="28">
        <v>3</v>
      </c>
      <c r="S217" s="28">
        <v>1</v>
      </c>
      <c r="T217" s="28">
        <v>0</v>
      </c>
      <c r="U217" s="61">
        <f t="shared" si="28"/>
        <v>0</v>
      </c>
      <c r="V217" s="69">
        <v>0</v>
      </c>
    </row>
    <row r="218" spans="1:22" s="63" customFormat="1" x14ac:dyDescent="0.2">
      <c r="A218" s="26" t="s">
        <v>167</v>
      </c>
      <c r="B218" s="27">
        <f t="shared" si="30"/>
        <v>31</v>
      </c>
      <c r="C218" s="28">
        <v>23</v>
      </c>
      <c r="D218" s="28">
        <v>8</v>
      </c>
      <c r="E218" s="27">
        <f t="shared" si="29"/>
        <v>30</v>
      </c>
      <c r="F218" s="28">
        <v>23</v>
      </c>
      <c r="G218" s="28">
        <v>7</v>
      </c>
      <c r="H218" s="27">
        <f t="shared" si="31"/>
        <v>1</v>
      </c>
      <c r="I218" s="28">
        <v>0</v>
      </c>
      <c r="J218" s="28">
        <v>1</v>
      </c>
      <c r="K218" s="28">
        <v>28</v>
      </c>
      <c r="L218" s="28">
        <v>3</v>
      </c>
      <c r="M218" s="61">
        <f t="shared" si="26"/>
        <v>9.67741935483871</v>
      </c>
      <c r="N218" s="28">
        <v>3</v>
      </c>
      <c r="O218" s="28">
        <v>27</v>
      </c>
      <c r="P218" s="28">
        <v>3</v>
      </c>
      <c r="Q218" s="61">
        <f t="shared" si="27"/>
        <v>10</v>
      </c>
      <c r="R218" s="28">
        <v>2</v>
      </c>
      <c r="S218" s="28">
        <v>1</v>
      </c>
      <c r="T218" s="28">
        <v>0</v>
      </c>
      <c r="U218" s="61">
        <f t="shared" si="28"/>
        <v>0</v>
      </c>
      <c r="V218" s="69">
        <v>1</v>
      </c>
    </row>
    <row r="219" spans="1:22" s="63" customFormat="1" x14ac:dyDescent="0.2">
      <c r="A219" s="26" t="s">
        <v>105</v>
      </c>
      <c r="B219" s="27">
        <f t="shared" si="30"/>
        <v>198</v>
      </c>
      <c r="C219" s="28">
        <v>112</v>
      </c>
      <c r="D219" s="28">
        <v>86</v>
      </c>
      <c r="E219" s="27">
        <f t="shared" si="29"/>
        <v>197</v>
      </c>
      <c r="F219" s="28">
        <v>111</v>
      </c>
      <c r="G219" s="28">
        <v>86</v>
      </c>
      <c r="H219" s="27">
        <f t="shared" si="31"/>
        <v>1</v>
      </c>
      <c r="I219" s="28">
        <v>1</v>
      </c>
      <c r="J219" s="28">
        <v>0</v>
      </c>
      <c r="K219" s="28">
        <v>169</v>
      </c>
      <c r="L219" s="28">
        <v>29</v>
      </c>
      <c r="M219" s="61">
        <f t="shared" si="26"/>
        <v>14.646464646464647</v>
      </c>
      <c r="N219" s="28">
        <v>14</v>
      </c>
      <c r="O219" s="28">
        <v>168</v>
      </c>
      <c r="P219" s="28">
        <v>29</v>
      </c>
      <c r="Q219" s="61">
        <f t="shared" si="27"/>
        <v>14.720812182741117</v>
      </c>
      <c r="R219" s="28">
        <v>14</v>
      </c>
      <c r="S219" s="28">
        <v>1</v>
      </c>
      <c r="T219" s="28">
        <v>0</v>
      </c>
      <c r="U219" s="61">
        <f t="shared" si="28"/>
        <v>0</v>
      </c>
      <c r="V219" s="69">
        <v>0</v>
      </c>
    </row>
    <row r="220" spans="1:22" s="63" customFormat="1" x14ac:dyDescent="0.2">
      <c r="A220" s="26" t="s">
        <v>168</v>
      </c>
      <c r="B220" s="27">
        <f t="shared" si="30"/>
        <v>72</v>
      </c>
      <c r="C220" s="28">
        <v>34</v>
      </c>
      <c r="D220" s="28">
        <v>38</v>
      </c>
      <c r="E220" s="27">
        <f t="shared" si="29"/>
        <v>72</v>
      </c>
      <c r="F220" s="28">
        <v>34</v>
      </c>
      <c r="G220" s="28">
        <v>38</v>
      </c>
      <c r="H220" s="27">
        <f t="shared" si="31"/>
        <v>0</v>
      </c>
      <c r="I220" s="28">
        <v>0</v>
      </c>
      <c r="J220" s="28">
        <v>0</v>
      </c>
      <c r="K220" s="28">
        <v>61</v>
      </c>
      <c r="L220" s="28">
        <v>11</v>
      </c>
      <c r="M220" s="61">
        <f t="shared" si="26"/>
        <v>15.277777777777779</v>
      </c>
      <c r="N220" s="28">
        <v>3</v>
      </c>
      <c r="O220" s="28">
        <v>61</v>
      </c>
      <c r="P220" s="28">
        <v>11</v>
      </c>
      <c r="Q220" s="61">
        <f t="shared" si="27"/>
        <v>15.277777777777779</v>
      </c>
      <c r="R220" s="28">
        <v>3</v>
      </c>
      <c r="S220" s="28">
        <v>0</v>
      </c>
      <c r="T220" s="28">
        <v>0</v>
      </c>
      <c r="U220" s="61" t="str">
        <f t="shared" si="28"/>
        <v>.</v>
      </c>
      <c r="V220" s="69">
        <v>0</v>
      </c>
    </row>
    <row r="221" spans="1:22" s="63" customFormat="1" x14ac:dyDescent="0.2">
      <c r="A221" s="26" t="s">
        <v>169</v>
      </c>
      <c r="B221" s="27">
        <f t="shared" si="30"/>
        <v>41</v>
      </c>
      <c r="C221" s="28">
        <v>18</v>
      </c>
      <c r="D221" s="28">
        <v>23</v>
      </c>
      <c r="E221" s="27">
        <f t="shared" si="29"/>
        <v>41</v>
      </c>
      <c r="F221" s="28">
        <v>18</v>
      </c>
      <c r="G221" s="28">
        <v>23</v>
      </c>
      <c r="H221" s="27">
        <f t="shared" si="31"/>
        <v>0</v>
      </c>
      <c r="I221" s="28">
        <v>0</v>
      </c>
      <c r="J221" s="28">
        <v>0</v>
      </c>
      <c r="K221" s="28">
        <v>34</v>
      </c>
      <c r="L221" s="28">
        <v>7</v>
      </c>
      <c r="M221" s="61">
        <f t="shared" si="26"/>
        <v>17.073170731707318</v>
      </c>
      <c r="N221" s="28">
        <v>4</v>
      </c>
      <c r="O221" s="28">
        <v>34</v>
      </c>
      <c r="P221" s="28">
        <v>7</v>
      </c>
      <c r="Q221" s="61">
        <f t="shared" si="27"/>
        <v>17.073170731707318</v>
      </c>
      <c r="R221" s="28">
        <v>4</v>
      </c>
      <c r="S221" s="28">
        <v>0</v>
      </c>
      <c r="T221" s="28">
        <v>0</v>
      </c>
      <c r="U221" s="61" t="str">
        <f t="shared" si="28"/>
        <v>.</v>
      </c>
      <c r="V221" s="69">
        <v>0</v>
      </c>
    </row>
    <row r="222" spans="1:22" s="63" customFormat="1" x14ac:dyDescent="0.2">
      <c r="A222" s="26" t="s">
        <v>170</v>
      </c>
      <c r="B222" s="27">
        <f t="shared" si="30"/>
        <v>35</v>
      </c>
      <c r="C222" s="28">
        <v>24</v>
      </c>
      <c r="D222" s="28">
        <v>11</v>
      </c>
      <c r="E222" s="27">
        <f t="shared" si="29"/>
        <v>33</v>
      </c>
      <c r="F222" s="28">
        <v>22</v>
      </c>
      <c r="G222" s="28">
        <v>11</v>
      </c>
      <c r="H222" s="27">
        <f t="shared" si="31"/>
        <v>2</v>
      </c>
      <c r="I222" s="28">
        <v>2</v>
      </c>
      <c r="J222" s="28">
        <v>0</v>
      </c>
      <c r="K222" s="28">
        <v>28</v>
      </c>
      <c r="L222" s="28">
        <v>7</v>
      </c>
      <c r="M222" s="61">
        <f t="shared" si="26"/>
        <v>20</v>
      </c>
      <c r="N222" s="28">
        <v>4</v>
      </c>
      <c r="O222" s="28">
        <v>26</v>
      </c>
      <c r="P222" s="28">
        <v>7</v>
      </c>
      <c r="Q222" s="61">
        <f t="shared" si="27"/>
        <v>21.212121212121211</v>
      </c>
      <c r="R222" s="28">
        <v>4</v>
      </c>
      <c r="S222" s="28">
        <v>2</v>
      </c>
      <c r="T222" s="28">
        <v>0</v>
      </c>
      <c r="U222" s="61">
        <f t="shared" si="28"/>
        <v>0</v>
      </c>
      <c r="V222" s="69">
        <v>0</v>
      </c>
    </row>
    <row r="223" spans="1:22" s="63" customFormat="1" x14ac:dyDescent="0.2">
      <c r="A223" s="26" t="s">
        <v>106</v>
      </c>
      <c r="B223" s="27">
        <f t="shared" si="30"/>
        <v>105</v>
      </c>
      <c r="C223" s="28">
        <v>54</v>
      </c>
      <c r="D223" s="28">
        <v>51</v>
      </c>
      <c r="E223" s="27">
        <f t="shared" si="29"/>
        <v>105</v>
      </c>
      <c r="F223" s="28">
        <v>54</v>
      </c>
      <c r="G223" s="28">
        <v>51</v>
      </c>
      <c r="H223" s="27">
        <f t="shared" si="31"/>
        <v>0</v>
      </c>
      <c r="I223" s="28">
        <v>0</v>
      </c>
      <c r="J223" s="28">
        <v>0</v>
      </c>
      <c r="K223" s="28">
        <v>92</v>
      </c>
      <c r="L223" s="28">
        <v>13</v>
      </c>
      <c r="M223" s="61">
        <f t="shared" si="26"/>
        <v>12.380952380952381</v>
      </c>
      <c r="N223" s="28">
        <v>7</v>
      </c>
      <c r="O223" s="28">
        <v>92</v>
      </c>
      <c r="P223" s="28">
        <v>13</v>
      </c>
      <c r="Q223" s="61">
        <f t="shared" si="27"/>
        <v>12.380952380952381</v>
      </c>
      <c r="R223" s="28">
        <v>7</v>
      </c>
      <c r="S223" s="28">
        <v>0</v>
      </c>
      <c r="T223" s="28">
        <v>0</v>
      </c>
      <c r="U223" s="61" t="str">
        <f t="shared" si="28"/>
        <v>.</v>
      </c>
      <c r="V223" s="69">
        <v>0</v>
      </c>
    </row>
    <row r="224" spans="1:22" s="63" customFormat="1" x14ac:dyDescent="0.2">
      <c r="A224" s="26" t="s">
        <v>171</v>
      </c>
      <c r="B224" s="27">
        <f t="shared" si="30"/>
        <v>54</v>
      </c>
      <c r="C224" s="28">
        <v>22</v>
      </c>
      <c r="D224" s="28">
        <v>32</v>
      </c>
      <c r="E224" s="27">
        <f t="shared" si="29"/>
        <v>54</v>
      </c>
      <c r="F224" s="28">
        <v>22</v>
      </c>
      <c r="G224" s="28">
        <v>32</v>
      </c>
      <c r="H224" s="27">
        <f t="shared" si="31"/>
        <v>0</v>
      </c>
      <c r="I224" s="28">
        <v>0</v>
      </c>
      <c r="J224" s="28">
        <v>0</v>
      </c>
      <c r="K224" s="28">
        <v>45</v>
      </c>
      <c r="L224" s="28">
        <v>9</v>
      </c>
      <c r="M224" s="61">
        <f t="shared" si="26"/>
        <v>16.666666666666664</v>
      </c>
      <c r="N224" s="28">
        <v>4</v>
      </c>
      <c r="O224" s="28">
        <v>45</v>
      </c>
      <c r="P224" s="28">
        <v>9</v>
      </c>
      <c r="Q224" s="61">
        <f t="shared" si="27"/>
        <v>16.666666666666664</v>
      </c>
      <c r="R224" s="28">
        <v>4</v>
      </c>
      <c r="S224" s="28">
        <v>0</v>
      </c>
      <c r="T224" s="28">
        <v>0</v>
      </c>
      <c r="U224" s="61" t="str">
        <f t="shared" si="28"/>
        <v>.</v>
      </c>
      <c r="V224" s="69">
        <v>0</v>
      </c>
    </row>
    <row r="225" spans="1:22" s="63" customFormat="1" x14ac:dyDescent="0.2">
      <c r="A225" s="26" t="s">
        <v>172</v>
      </c>
      <c r="B225" s="27">
        <f t="shared" si="30"/>
        <v>43</v>
      </c>
      <c r="C225" s="28">
        <v>26</v>
      </c>
      <c r="D225" s="28">
        <v>17</v>
      </c>
      <c r="E225" s="27">
        <f t="shared" si="29"/>
        <v>43</v>
      </c>
      <c r="F225" s="28">
        <v>26</v>
      </c>
      <c r="G225" s="28">
        <v>17</v>
      </c>
      <c r="H225" s="27">
        <f t="shared" si="31"/>
        <v>0</v>
      </c>
      <c r="I225" s="28">
        <v>0</v>
      </c>
      <c r="J225" s="28">
        <v>0</v>
      </c>
      <c r="K225" s="28">
        <v>36</v>
      </c>
      <c r="L225" s="28">
        <v>7</v>
      </c>
      <c r="M225" s="61">
        <f t="shared" si="26"/>
        <v>16.279069767441861</v>
      </c>
      <c r="N225" s="28">
        <v>2</v>
      </c>
      <c r="O225" s="28">
        <v>36</v>
      </c>
      <c r="P225" s="28">
        <v>7</v>
      </c>
      <c r="Q225" s="61">
        <f t="shared" si="27"/>
        <v>16.279069767441861</v>
      </c>
      <c r="R225" s="28">
        <v>2</v>
      </c>
      <c r="S225" s="28">
        <v>0</v>
      </c>
      <c r="T225" s="28">
        <v>0</v>
      </c>
      <c r="U225" s="61" t="str">
        <f t="shared" si="28"/>
        <v>.</v>
      </c>
      <c r="V225" s="69">
        <v>0</v>
      </c>
    </row>
    <row r="226" spans="1:22" s="63" customFormat="1" x14ac:dyDescent="0.2">
      <c r="A226" s="26" t="s">
        <v>107</v>
      </c>
      <c r="B226" s="27">
        <f t="shared" si="30"/>
        <v>99</v>
      </c>
      <c r="C226" s="28">
        <v>58</v>
      </c>
      <c r="D226" s="28">
        <v>41</v>
      </c>
      <c r="E226" s="27">
        <f t="shared" si="29"/>
        <v>99</v>
      </c>
      <c r="F226" s="28">
        <v>58</v>
      </c>
      <c r="G226" s="28">
        <v>41</v>
      </c>
      <c r="H226" s="27">
        <f t="shared" si="31"/>
        <v>0</v>
      </c>
      <c r="I226" s="28">
        <v>0</v>
      </c>
      <c r="J226" s="28">
        <v>0</v>
      </c>
      <c r="K226" s="28">
        <v>91</v>
      </c>
      <c r="L226" s="28">
        <v>8</v>
      </c>
      <c r="M226" s="61">
        <f t="shared" si="26"/>
        <v>8.0808080808080813</v>
      </c>
      <c r="N226" s="28">
        <v>11</v>
      </c>
      <c r="O226" s="28">
        <v>91</v>
      </c>
      <c r="P226" s="28">
        <v>8</v>
      </c>
      <c r="Q226" s="61">
        <f t="shared" si="27"/>
        <v>8.0808080808080813</v>
      </c>
      <c r="R226" s="28">
        <v>11</v>
      </c>
      <c r="S226" s="28">
        <v>0</v>
      </c>
      <c r="T226" s="28">
        <v>0</v>
      </c>
      <c r="U226" s="61" t="str">
        <f t="shared" si="28"/>
        <v>.</v>
      </c>
      <c r="V226" s="69">
        <v>0</v>
      </c>
    </row>
    <row r="227" spans="1:22" s="63" customFormat="1" x14ac:dyDescent="0.2">
      <c r="A227" s="26" t="s">
        <v>173</v>
      </c>
      <c r="B227" s="27">
        <f t="shared" si="30"/>
        <v>63</v>
      </c>
      <c r="C227" s="28">
        <v>34</v>
      </c>
      <c r="D227" s="28">
        <v>29</v>
      </c>
      <c r="E227" s="27">
        <f t="shared" si="29"/>
        <v>63</v>
      </c>
      <c r="F227" s="28">
        <v>34</v>
      </c>
      <c r="G227" s="28">
        <v>29</v>
      </c>
      <c r="H227" s="27">
        <f t="shared" si="31"/>
        <v>0</v>
      </c>
      <c r="I227" s="28">
        <v>0</v>
      </c>
      <c r="J227" s="28">
        <v>0</v>
      </c>
      <c r="K227" s="28">
        <v>54</v>
      </c>
      <c r="L227" s="28">
        <v>9</v>
      </c>
      <c r="M227" s="61">
        <f t="shared" si="26"/>
        <v>14.285714285714285</v>
      </c>
      <c r="N227" s="28">
        <v>2</v>
      </c>
      <c r="O227" s="28">
        <v>54</v>
      </c>
      <c r="P227" s="28">
        <v>9</v>
      </c>
      <c r="Q227" s="61">
        <f t="shared" si="27"/>
        <v>14.285714285714285</v>
      </c>
      <c r="R227" s="28">
        <v>2</v>
      </c>
      <c r="S227" s="28">
        <v>0</v>
      </c>
      <c r="T227" s="28">
        <v>0</v>
      </c>
      <c r="U227" s="61" t="str">
        <f t="shared" si="28"/>
        <v>.</v>
      </c>
      <c r="V227" s="69">
        <v>0</v>
      </c>
    </row>
    <row r="228" spans="1:22" s="63" customFormat="1" x14ac:dyDescent="0.2">
      <c r="A228" s="26" t="s">
        <v>174</v>
      </c>
      <c r="B228" s="27">
        <f t="shared" si="30"/>
        <v>72</v>
      </c>
      <c r="C228" s="28">
        <v>27</v>
      </c>
      <c r="D228" s="28">
        <v>45</v>
      </c>
      <c r="E228" s="27">
        <f t="shared" si="29"/>
        <v>72</v>
      </c>
      <c r="F228" s="28">
        <v>27</v>
      </c>
      <c r="G228" s="28">
        <v>45</v>
      </c>
      <c r="H228" s="27">
        <f t="shared" si="31"/>
        <v>0</v>
      </c>
      <c r="I228" s="28">
        <v>0</v>
      </c>
      <c r="J228" s="28">
        <v>0</v>
      </c>
      <c r="K228" s="28">
        <v>55</v>
      </c>
      <c r="L228" s="28">
        <v>17</v>
      </c>
      <c r="M228" s="61">
        <f t="shared" si="26"/>
        <v>23.611111111111111</v>
      </c>
      <c r="N228" s="28">
        <v>9</v>
      </c>
      <c r="O228" s="28">
        <v>55</v>
      </c>
      <c r="P228" s="28">
        <v>17</v>
      </c>
      <c r="Q228" s="61">
        <f t="shared" si="27"/>
        <v>23.611111111111111</v>
      </c>
      <c r="R228" s="28">
        <v>9</v>
      </c>
      <c r="S228" s="28">
        <v>0</v>
      </c>
      <c r="T228" s="28">
        <v>0</v>
      </c>
      <c r="U228" s="61" t="str">
        <f t="shared" si="28"/>
        <v>.</v>
      </c>
      <c r="V228" s="69">
        <v>0</v>
      </c>
    </row>
    <row r="229" spans="1:22" s="63" customFormat="1" x14ac:dyDescent="0.2">
      <c r="A229" s="26" t="s">
        <v>70</v>
      </c>
      <c r="B229" s="27">
        <f t="shared" si="30"/>
        <v>194</v>
      </c>
      <c r="C229" s="28">
        <v>101</v>
      </c>
      <c r="D229" s="28">
        <v>93</v>
      </c>
      <c r="E229" s="27">
        <f t="shared" si="29"/>
        <v>194</v>
      </c>
      <c r="F229" s="28">
        <v>101</v>
      </c>
      <c r="G229" s="28">
        <v>93</v>
      </c>
      <c r="H229" s="27">
        <f t="shared" si="31"/>
        <v>0</v>
      </c>
      <c r="I229" s="28">
        <v>0</v>
      </c>
      <c r="J229" s="28">
        <v>0</v>
      </c>
      <c r="K229" s="28">
        <v>147</v>
      </c>
      <c r="L229" s="28">
        <v>47</v>
      </c>
      <c r="M229" s="61">
        <f t="shared" si="26"/>
        <v>24.226804123711339</v>
      </c>
      <c r="N229" s="28">
        <v>8</v>
      </c>
      <c r="O229" s="28">
        <v>147</v>
      </c>
      <c r="P229" s="28">
        <v>47</v>
      </c>
      <c r="Q229" s="61">
        <f t="shared" si="27"/>
        <v>24.226804123711339</v>
      </c>
      <c r="R229" s="28">
        <v>8</v>
      </c>
      <c r="S229" s="28">
        <v>0</v>
      </c>
      <c r="T229" s="28">
        <v>0</v>
      </c>
      <c r="U229" s="61" t="str">
        <f t="shared" si="28"/>
        <v>.</v>
      </c>
      <c r="V229" s="69">
        <v>0</v>
      </c>
    </row>
    <row r="230" spans="1:22" s="63" customFormat="1" x14ac:dyDescent="0.2">
      <c r="A230" s="26" t="s">
        <v>175</v>
      </c>
      <c r="B230" s="27">
        <f t="shared" si="30"/>
        <v>104</v>
      </c>
      <c r="C230" s="28">
        <v>52</v>
      </c>
      <c r="D230" s="28">
        <v>52</v>
      </c>
      <c r="E230" s="27">
        <f t="shared" si="29"/>
        <v>103</v>
      </c>
      <c r="F230" s="28">
        <v>51</v>
      </c>
      <c r="G230" s="28">
        <v>52</v>
      </c>
      <c r="H230" s="27">
        <f t="shared" si="31"/>
        <v>1</v>
      </c>
      <c r="I230" s="28">
        <v>1</v>
      </c>
      <c r="J230" s="28">
        <v>0</v>
      </c>
      <c r="K230" s="28">
        <v>80</v>
      </c>
      <c r="L230" s="28">
        <v>24</v>
      </c>
      <c r="M230" s="61">
        <f t="shared" si="26"/>
        <v>23.076923076923077</v>
      </c>
      <c r="N230" s="28">
        <v>6</v>
      </c>
      <c r="O230" s="28">
        <v>80</v>
      </c>
      <c r="P230" s="28">
        <v>23</v>
      </c>
      <c r="Q230" s="61">
        <f t="shared" si="27"/>
        <v>22.330097087378643</v>
      </c>
      <c r="R230" s="28">
        <v>6</v>
      </c>
      <c r="S230" s="28">
        <v>0</v>
      </c>
      <c r="T230" s="28">
        <v>1</v>
      </c>
      <c r="U230" s="61">
        <f t="shared" si="28"/>
        <v>100</v>
      </c>
      <c r="V230" s="69">
        <v>0</v>
      </c>
    </row>
    <row r="231" spans="1:22" s="63" customFormat="1" x14ac:dyDescent="0.2">
      <c r="A231" s="26" t="s">
        <v>176</v>
      </c>
      <c r="B231" s="27">
        <f>C231+D231</f>
        <v>52</v>
      </c>
      <c r="C231" s="28">
        <v>22</v>
      </c>
      <c r="D231" s="28">
        <v>30</v>
      </c>
      <c r="E231" s="27">
        <f>F231+G231</f>
        <v>52</v>
      </c>
      <c r="F231" s="28">
        <v>22</v>
      </c>
      <c r="G231" s="28">
        <v>30</v>
      </c>
      <c r="H231" s="27">
        <f>I231+J231</f>
        <v>0</v>
      </c>
      <c r="I231" s="28">
        <v>0</v>
      </c>
      <c r="J231" s="28">
        <v>0</v>
      </c>
      <c r="K231" s="28">
        <v>47</v>
      </c>
      <c r="L231" s="28">
        <v>5</v>
      </c>
      <c r="M231" s="61">
        <f t="shared" si="26"/>
        <v>9.6153846153846168</v>
      </c>
      <c r="N231" s="28">
        <v>7</v>
      </c>
      <c r="O231" s="28">
        <v>47</v>
      </c>
      <c r="P231" s="28">
        <v>5</v>
      </c>
      <c r="Q231" s="61">
        <f t="shared" si="27"/>
        <v>9.6153846153846168</v>
      </c>
      <c r="R231" s="28">
        <v>7</v>
      </c>
      <c r="S231" s="28">
        <v>0</v>
      </c>
      <c r="T231" s="28">
        <v>0</v>
      </c>
      <c r="U231" s="61" t="str">
        <f t="shared" si="28"/>
        <v>.</v>
      </c>
      <c r="V231" s="69">
        <v>0</v>
      </c>
    </row>
    <row r="232" spans="1:22" s="63" customFormat="1" x14ac:dyDescent="0.2">
      <c r="A232" s="26" t="s">
        <v>177</v>
      </c>
      <c r="B232" s="27">
        <f t="shared" si="30"/>
        <v>97</v>
      </c>
      <c r="C232" s="28">
        <v>54</v>
      </c>
      <c r="D232" s="28">
        <v>43</v>
      </c>
      <c r="E232" s="27">
        <f t="shared" si="29"/>
        <v>96</v>
      </c>
      <c r="F232" s="28">
        <v>53</v>
      </c>
      <c r="G232" s="28">
        <v>43</v>
      </c>
      <c r="H232" s="27">
        <f t="shared" si="31"/>
        <v>1</v>
      </c>
      <c r="I232" s="28">
        <v>1</v>
      </c>
      <c r="J232" s="28">
        <v>0</v>
      </c>
      <c r="K232" s="28">
        <v>61</v>
      </c>
      <c r="L232" s="28">
        <v>36</v>
      </c>
      <c r="M232" s="61">
        <f t="shared" si="26"/>
        <v>37.113402061855673</v>
      </c>
      <c r="N232" s="28">
        <v>4</v>
      </c>
      <c r="O232" s="28">
        <v>60</v>
      </c>
      <c r="P232" s="28">
        <v>36</v>
      </c>
      <c r="Q232" s="61">
        <f t="shared" si="27"/>
        <v>37.5</v>
      </c>
      <c r="R232" s="28">
        <v>4</v>
      </c>
      <c r="S232" s="28">
        <v>1</v>
      </c>
      <c r="T232" s="28">
        <v>0</v>
      </c>
      <c r="U232" s="61">
        <f t="shared" si="28"/>
        <v>0</v>
      </c>
      <c r="V232" s="69">
        <v>0</v>
      </c>
    </row>
    <row r="233" spans="1:22" s="63" customFormat="1" x14ac:dyDescent="0.2">
      <c r="A233" s="26" t="s">
        <v>178</v>
      </c>
      <c r="B233" s="27">
        <f t="shared" si="30"/>
        <v>95</v>
      </c>
      <c r="C233" s="28">
        <v>46</v>
      </c>
      <c r="D233" s="28">
        <v>49</v>
      </c>
      <c r="E233" s="27">
        <f t="shared" si="29"/>
        <v>95</v>
      </c>
      <c r="F233" s="28">
        <v>46</v>
      </c>
      <c r="G233" s="28">
        <v>49</v>
      </c>
      <c r="H233" s="27">
        <f t="shared" si="31"/>
        <v>0</v>
      </c>
      <c r="I233" s="28">
        <v>0</v>
      </c>
      <c r="J233" s="28">
        <v>0</v>
      </c>
      <c r="K233" s="28">
        <v>77</v>
      </c>
      <c r="L233" s="28">
        <v>18</v>
      </c>
      <c r="M233" s="61">
        <f t="shared" ref="M233:M259" si="32">IF(B233=0,".",L233/B233*100)</f>
        <v>18.947368421052634</v>
      </c>
      <c r="N233" s="28">
        <v>7</v>
      </c>
      <c r="O233" s="28">
        <v>77</v>
      </c>
      <c r="P233" s="28">
        <v>18</v>
      </c>
      <c r="Q233" s="61">
        <f t="shared" ref="Q233:Q259" si="33">IF(E233=0,".",P233/E233*100)</f>
        <v>18.947368421052634</v>
      </c>
      <c r="R233" s="28">
        <v>7</v>
      </c>
      <c r="S233" s="28">
        <v>0</v>
      </c>
      <c r="T233" s="28">
        <v>0</v>
      </c>
      <c r="U233" s="61" t="str">
        <f t="shared" ref="U233:U259" si="34">IF(H233=0,".",T233/H233*100)</f>
        <v>.</v>
      </c>
      <c r="V233" s="69">
        <v>0</v>
      </c>
    </row>
    <row r="234" spans="1:22" s="63" customFormat="1" x14ac:dyDescent="0.2">
      <c r="A234" s="26" t="s">
        <v>179</v>
      </c>
      <c r="B234" s="27">
        <f t="shared" si="30"/>
        <v>35</v>
      </c>
      <c r="C234" s="28">
        <v>20</v>
      </c>
      <c r="D234" s="28">
        <v>15</v>
      </c>
      <c r="E234" s="27">
        <f t="shared" si="29"/>
        <v>35</v>
      </c>
      <c r="F234" s="28">
        <v>20</v>
      </c>
      <c r="G234" s="28">
        <v>15</v>
      </c>
      <c r="H234" s="27">
        <f t="shared" si="31"/>
        <v>0</v>
      </c>
      <c r="I234" s="28">
        <v>0</v>
      </c>
      <c r="J234" s="28">
        <v>0</v>
      </c>
      <c r="K234" s="28">
        <v>22</v>
      </c>
      <c r="L234" s="28">
        <v>13</v>
      </c>
      <c r="M234" s="61">
        <f t="shared" si="32"/>
        <v>37.142857142857146</v>
      </c>
      <c r="N234" s="28">
        <v>2</v>
      </c>
      <c r="O234" s="28">
        <v>22</v>
      </c>
      <c r="P234" s="28">
        <v>13</v>
      </c>
      <c r="Q234" s="61">
        <f t="shared" si="33"/>
        <v>37.142857142857146</v>
      </c>
      <c r="R234" s="28">
        <v>2</v>
      </c>
      <c r="S234" s="28">
        <v>0</v>
      </c>
      <c r="T234" s="28">
        <v>0</v>
      </c>
      <c r="U234" s="61" t="str">
        <f t="shared" si="34"/>
        <v>.</v>
      </c>
      <c r="V234" s="69">
        <v>0</v>
      </c>
    </row>
    <row r="235" spans="1:22" s="63" customFormat="1" x14ac:dyDescent="0.2">
      <c r="A235" s="26" t="s">
        <v>180</v>
      </c>
      <c r="B235" s="27">
        <f t="shared" si="30"/>
        <v>35</v>
      </c>
      <c r="C235" s="28">
        <v>18</v>
      </c>
      <c r="D235" s="28">
        <v>17</v>
      </c>
      <c r="E235" s="27">
        <f t="shared" ref="E235:E259" si="35">F235+G235</f>
        <v>35</v>
      </c>
      <c r="F235" s="28">
        <v>18</v>
      </c>
      <c r="G235" s="28">
        <v>17</v>
      </c>
      <c r="H235" s="27">
        <f t="shared" si="31"/>
        <v>0</v>
      </c>
      <c r="I235" s="28">
        <v>0</v>
      </c>
      <c r="J235" s="28">
        <v>0</v>
      </c>
      <c r="K235" s="28">
        <v>28</v>
      </c>
      <c r="L235" s="28">
        <v>7</v>
      </c>
      <c r="M235" s="61">
        <f t="shared" si="32"/>
        <v>20</v>
      </c>
      <c r="N235" s="28">
        <v>2</v>
      </c>
      <c r="O235" s="28">
        <v>28</v>
      </c>
      <c r="P235" s="28">
        <v>7</v>
      </c>
      <c r="Q235" s="61">
        <f t="shared" si="33"/>
        <v>20</v>
      </c>
      <c r="R235" s="28">
        <v>2</v>
      </c>
      <c r="S235" s="28">
        <v>0</v>
      </c>
      <c r="T235" s="28">
        <v>0</v>
      </c>
      <c r="U235" s="61" t="str">
        <f t="shared" si="34"/>
        <v>.</v>
      </c>
      <c r="V235" s="69">
        <v>0</v>
      </c>
    </row>
    <row r="236" spans="1:22" s="63" customFormat="1" x14ac:dyDescent="0.2">
      <c r="A236" s="26" t="s">
        <v>71</v>
      </c>
      <c r="B236" s="27">
        <f t="shared" si="30"/>
        <v>232</v>
      </c>
      <c r="C236" s="28">
        <v>135</v>
      </c>
      <c r="D236" s="28">
        <v>97</v>
      </c>
      <c r="E236" s="27">
        <f t="shared" si="35"/>
        <v>231</v>
      </c>
      <c r="F236" s="28">
        <v>134</v>
      </c>
      <c r="G236" s="28">
        <v>97</v>
      </c>
      <c r="H236" s="27">
        <f t="shared" si="31"/>
        <v>1</v>
      </c>
      <c r="I236" s="28">
        <v>1</v>
      </c>
      <c r="J236" s="28">
        <v>0</v>
      </c>
      <c r="K236" s="28">
        <v>202</v>
      </c>
      <c r="L236" s="28">
        <v>30</v>
      </c>
      <c r="M236" s="61">
        <f t="shared" si="32"/>
        <v>12.931034482758621</v>
      </c>
      <c r="N236" s="28">
        <v>17</v>
      </c>
      <c r="O236" s="28">
        <v>201</v>
      </c>
      <c r="P236" s="28">
        <v>30</v>
      </c>
      <c r="Q236" s="61">
        <f t="shared" si="33"/>
        <v>12.987012987012985</v>
      </c>
      <c r="R236" s="28">
        <v>17</v>
      </c>
      <c r="S236" s="28">
        <v>1</v>
      </c>
      <c r="T236" s="28">
        <v>0</v>
      </c>
      <c r="U236" s="61">
        <f t="shared" si="34"/>
        <v>0</v>
      </c>
      <c r="V236" s="69">
        <v>0</v>
      </c>
    </row>
    <row r="237" spans="1:22" s="63" customFormat="1" x14ac:dyDescent="0.2">
      <c r="A237" s="26" t="s">
        <v>181</v>
      </c>
      <c r="B237" s="27">
        <f t="shared" si="30"/>
        <v>64</v>
      </c>
      <c r="C237" s="28">
        <v>32</v>
      </c>
      <c r="D237" s="28">
        <v>32</v>
      </c>
      <c r="E237" s="27">
        <f t="shared" si="35"/>
        <v>63</v>
      </c>
      <c r="F237" s="28">
        <v>31</v>
      </c>
      <c r="G237" s="28">
        <v>32</v>
      </c>
      <c r="H237" s="27">
        <f t="shared" si="31"/>
        <v>1</v>
      </c>
      <c r="I237" s="28">
        <v>1</v>
      </c>
      <c r="J237" s="28">
        <v>0</v>
      </c>
      <c r="K237" s="28">
        <v>43</v>
      </c>
      <c r="L237" s="28">
        <v>21</v>
      </c>
      <c r="M237" s="61">
        <f t="shared" si="32"/>
        <v>32.8125</v>
      </c>
      <c r="N237" s="28">
        <v>12</v>
      </c>
      <c r="O237" s="28">
        <v>43</v>
      </c>
      <c r="P237" s="28">
        <v>20</v>
      </c>
      <c r="Q237" s="61">
        <f t="shared" si="33"/>
        <v>31.746031746031743</v>
      </c>
      <c r="R237" s="28">
        <v>11</v>
      </c>
      <c r="S237" s="28">
        <v>0</v>
      </c>
      <c r="T237" s="28">
        <v>1</v>
      </c>
      <c r="U237" s="61">
        <f t="shared" si="34"/>
        <v>100</v>
      </c>
      <c r="V237" s="69">
        <v>1</v>
      </c>
    </row>
    <row r="238" spans="1:22" s="63" customFormat="1" x14ac:dyDescent="0.2">
      <c r="A238" s="26" t="s">
        <v>119</v>
      </c>
      <c r="B238" s="27">
        <f t="shared" si="30"/>
        <v>315</v>
      </c>
      <c r="C238" s="28">
        <v>156</v>
      </c>
      <c r="D238" s="28">
        <v>159</v>
      </c>
      <c r="E238" s="27">
        <f t="shared" si="35"/>
        <v>314</v>
      </c>
      <c r="F238" s="28">
        <v>155</v>
      </c>
      <c r="G238" s="28">
        <v>159</v>
      </c>
      <c r="H238" s="27">
        <f t="shared" si="31"/>
        <v>1</v>
      </c>
      <c r="I238" s="28">
        <v>1</v>
      </c>
      <c r="J238" s="28">
        <v>0</v>
      </c>
      <c r="K238" s="28">
        <v>196</v>
      </c>
      <c r="L238" s="28">
        <v>119</v>
      </c>
      <c r="M238" s="61">
        <f t="shared" si="32"/>
        <v>37.777777777777779</v>
      </c>
      <c r="N238" s="28">
        <v>53</v>
      </c>
      <c r="O238" s="28">
        <v>195</v>
      </c>
      <c r="P238" s="28">
        <v>119</v>
      </c>
      <c r="Q238" s="61">
        <f t="shared" si="33"/>
        <v>37.898089171974526</v>
      </c>
      <c r="R238" s="28">
        <v>52</v>
      </c>
      <c r="S238" s="28">
        <v>1</v>
      </c>
      <c r="T238" s="28">
        <v>0</v>
      </c>
      <c r="U238" s="61">
        <f t="shared" si="34"/>
        <v>0</v>
      </c>
      <c r="V238" s="69">
        <v>1</v>
      </c>
    </row>
    <row r="239" spans="1:22" s="63" customFormat="1" x14ac:dyDescent="0.2">
      <c r="A239" s="26" t="s">
        <v>182</v>
      </c>
      <c r="B239" s="27">
        <f t="shared" si="30"/>
        <v>28</v>
      </c>
      <c r="C239" s="28">
        <v>14</v>
      </c>
      <c r="D239" s="28">
        <v>14</v>
      </c>
      <c r="E239" s="27">
        <f t="shared" si="35"/>
        <v>28</v>
      </c>
      <c r="F239" s="28">
        <v>14</v>
      </c>
      <c r="G239" s="28">
        <v>14</v>
      </c>
      <c r="H239" s="27">
        <f t="shared" si="31"/>
        <v>0</v>
      </c>
      <c r="I239" s="28">
        <v>0</v>
      </c>
      <c r="J239" s="28">
        <v>0</v>
      </c>
      <c r="K239" s="28">
        <v>26</v>
      </c>
      <c r="L239" s="28">
        <v>2</v>
      </c>
      <c r="M239" s="61">
        <f t="shared" si="32"/>
        <v>7.1428571428571423</v>
      </c>
      <c r="N239" s="28">
        <v>2</v>
      </c>
      <c r="O239" s="28">
        <v>26</v>
      </c>
      <c r="P239" s="28">
        <v>2</v>
      </c>
      <c r="Q239" s="61">
        <f t="shared" si="33"/>
        <v>7.1428571428571423</v>
      </c>
      <c r="R239" s="28">
        <v>2</v>
      </c>
      <c r="S239" s="28">
        <v>0</v>
      </c>
      <c r="T239" s="28">
        <v>0</v>
      </c>
      <c r="U239" s="61" t="str">
        <f t="shared" si="34"/>
        <v>.</v>
      </c>
      <c r="V239" s="69">
        <v>0</v>
      </c>
    </row>
    <row r="240" spans="1:22" s="63" customFormat="1" x14ac:dyDescent="0.2">
      <c r="A240" s="26" t="s">
        <v>65</v>
      </c>
      <c r="B240" s="27">
        <f t="shared" si="30"/>
        <v>427</v>
      </c>
      <c r="C240" s="28">
        <v>216</v>
      </c>
      <c r="D240" s="28">
        <v>211</v>
      </c>
      <c r="E240" s="27">
        <f t="shared" si="35"/>
        <v>427</v>
      </c>
      <c r="F240" s="28">
        <v>216</v>
      </c>
      <c r="G240" s="28">
        <v>211</v>
      </c>
      <c r="H240" s="27">
        <f t="shared" si="31"/>
        <v>0</v>
      </c>
      <c r="I240" s="28">
        <v>0</v>
      </c>
      <c r="J240" s="28">
        <v>0</v>
      </c>
      <c r="K240" s="28">
        <v>370</v>
      </c>
      <c r="L240" s="28">
        <v>57</v>
      </c>
      <c r="M240" s="61">
        <f t="shared" si="32"/>
        <v>13.348946135831383</v>
      </c>
      <c r="N240" s="28">
        <v>20</v>
      </c>
      <c r="O240" s="28">
        <v>370</v>
      </c>
      <c r="P240" s="28">
        <v>57</v>
      </c>
      <c r="Q240" s="61">
        <f t="shared" si="33"/>
        <v>13.348946135831383</v>
      </c>
      <c r="R240" s="28">
        <v>20</v>
      </c>
      <c r="S240" s="28">
        <v>0</v>
      </c>
      <c r="T240" s="28">
        <v>0</v>
      </c>
      <c r="U240" s="61" t="str">
        <f t="shared" si="34"/>
        <v>.</v>
      </c>
      <c r="V240" s="69">
        <v>0</v>
      </c>
    </row>
    <row r="241" spans="1:22" s="63" customFormat="1" x14ac:dyDescent="0.2">
      <c r="A241" s="26" t="s">
        <v>56</v>
      </c>
      <c r="B241" s="27">
        <f t="shared" si="30"/>
        <v>601</v>
      </c>
      <c r="C241" s="28">
        <v>299</v>
      </c>
      <c r="D241" s="28">
        <v>302</v>
      </c>
      <c r="E241" s="27">
        <f t="shared" si="35"/>
        <v>600</v>
      </c>
      <c r="F241" s="28">
        <v>298</v>
      </c>
      <c r="G241" s="28">
        <v>302</v>
      </c>
      <c r="H241" s="27">
        <f t="shared" si="31"/>
        <v>1</v>
      </c>
      <c r="I241" s="28">
        <v>1</v>
      </c>
      <c r="J241" s="28">
        <v>0</v>
      </c>
      <c r="K241" s="28">
        <v>512</v>
      </c>
      <c r="L241" s="28">
        <v>89</v>
      </c>
      <c r="M241" s="61">
        <f t="shared" si="32"/>
        <v>14.808652246256241</v>
      </c>
      <c r="N241" s="28">
        <v>37</v>
      </c>
      <c r="O241" s="28">
        <v>512</v>
      </c>
      <c r="P241" s="28">
        <v>88</v>
      </c>
      <c r="Q241" s="61">
        <f t="shared" si="33"/>
        <v>14.666666666666666</v>
      </c>
      <c r="R241" s="28">
        <v>37</v>
      </c>
      <c r="S241" s="28">
        <v>0</v>
      </c>
      <c r="T241" s="28">
        <v>1</v>
      </c>
      <c r="U241" s="61">
        <f t="shared" si="34"/>
        <v>100</v>
      </c>
      <c r="V241" s="69">
        <v>0</v>
      </c>
    </row>
    <row r="242" spans="1:22" s="63" customFormat="1" x14ac:dyDescent="0.2">
      <c r="A242" s="26" t="s">
        <v>183</v>
      </c>
      <c r="B242" s="27">
        <f t="shared" si="30"/>
        <v>81</v>
      </c>
      <c r="C242" s="28">
        <v>47</v>
      </c>
      <c r="D242" s="28">
        <v>34</v>
      </c>
      <c r="E242" s="27">
        <f t="shared" si="35"/>
        <v>81</v>
      </c>
      <c r="F242" s="28">
        <v>47</v>
      </c>
      <c r="G242" s="28">
        <v>34</v>
      </c>
      <c r="H242" s="27">
        <f t="shared" si="31"/>
        <v>0</v>
      </c>
      <c r="I242" s="28">
        <v>0</v>
      </c>
      <c r="J242" s="28">
        <v>0</v>
      </c>
      <c r="K242" s="28">
        <v>74</v>
      </c>
      <c r="L242" s="28">
        <v>7</v>
      </c>
      <c r="M242" s="61">
        <f t="shared" si="32"/>
        <v>8.6419753086419746</v>
      </c>
      <c r="N242" s="28">
        <v>3</v>
      </c>
      <c r="O242" s="28">
        <v>74</v>
      </c>
      <c r="P242" s="28">
        <v>7</v>
      </c>
      <c r="Q242" s="61">
        <f t="shared" si="33"/>
        <v>8.6419753086419746</v>
      </c>
      <c r="R242" s="28">
        <v>3</v>
      </c>
      <c r="S242" s="28">
        <v>0</v>
      </c>
      <c r="T242" s="28">
        <v>0</v>
      </c>
      <c r="U242" s="61" t="str">
        <f t="shared" si="34"/>
        <v>.</v>
      </c>
      <c r="V242" s="69">
        <v>0</v>
      </c>
    </row>
    <row r="243" spans="1:22" s="63" customFormat="1" x14ac:dyDescent="0.2">
      <c r="A243" s="26" t="s">
        <v>184</v>
      </c>
      <c r="B243" s="27">
        <f t="shared" si="30"/>
        <v>53</v>
      </c>
      <c r="C243" s="28">
        <v>36</v>
      </c>
      <c r="D243" s="28">
        <v>17</v>
      </c>
      <c r="E243" s="27">
        <f t="shared" si="35"/>
        <v>53</v>
      </c>
      <c r="F243" s="28">
        <v>36</v>
      </c>
      <c r="G243" s="28">
        <v>17</v>
      </c>
      <c r="H243" s="27">
        <f t="shared" si="31"/>
        <v>0</v>
      </c>
      <c r="I243" s="28">
        <v>0</v>
      </c>
      <c r="J243" s="28">
        <v>0</v>
      </c>
      <c r="K243" s="28">
        <v>46</v>
      </c>
      <c r="L243" s="28">
        <v>7</v>
      </c>
      <c r="M243" s="61">
        <f t="shared" si="32"/>
        <v>13.20754716981132</v>
      </c>
      <c r="N243" s="28">
        <v>1</v>
      </c>
      <c r="O243" s="28">
        <v>46</v>
      </c>
      <c r="P243" s="28">
        <v>7</v>
      </c>
      <c r="Q243" s="61">
        <f t="shared" si="33"/>
        <v>13.20754716981132</v>
      </c>
      <c r="R243" s="28">
        <v>1</v>
      </c>
      <c r="S243" s="28">
        <v>0</v>
      </c>
      <c r="T243" s="28">
        <v>0</v>
      </c>
      <c r="U243" s="61" t="str">
        <f t="shared" si="34"/>
        <v>.</v>
      </c>
      <c r="V243" s="69">
        <v>0</v>
      </c>
    </row>
    <row r="244" spans="1:22" s="63" customFormat="1" x14ac:dyDescent="0.2">
      <c r="A244" s="26" t="s">
        <v>185</v>
      </c>
      <c r="B244" s="27">
        <f t="shared" si="30"/>
        <v>87</v>
      </c>
      <c r="C244" s="28">
        <v>46</v>
      </c>
      <c r="D244" s="28">
        <v>41</v>
      </c>
      <c r="E244" s="27">
        <f t="shared" si="35"/>
        <v>87</v>
      </c>
      <c r="F244" s="28">
        <v>46</v>
      </c>
      <c r="G244" s="28">
        <v>41</v>
      </c>
      <c r="H244" s="27">
        <f t="shared" si="31"/>
        <v>0</v>
      </c>
      <c r="I244" s="28">
        <v>0</v>
      </c>
      <c r="J244" s="28">
        <v>0</v>
      </c>
      <c r="K244" s="28">
        <v>76</v>
      </c>
      <c r="L244" s="28">
        <v>11</v>
      </c>
      <c r="M244" s="61">
        <f t="shared" si="32"/>
        <v>12.643678160919542</v>
      </c>
      <c r="N244" s="28">
        <v>1</v>
      </c>
      <c r="O244" s="28">
        <v>76</v>
      </c>
      <c r="P244" s="28">
        <v>11</v>
      </c>
      <c r="Q244" s="61">
        <f t="shared" si="33"/>
        <v>12.643678160919542</v>
      </c>
      <c r="R244" s="28">
        <v>1</v>
      </c>
      <c r="S244" s="28">
        <v>0</v>
      </c>
      <c r="T244" s="28">
        <v>0</v>
      </c>
      <c r="U244" s="61" t="str">
        <f t="shared" si="34"/>
        <v>.</v>
      </c>
      <c r="V244" s="69">
        <v>0</v>
      </c>
    </row>
    <row r="245" spans="1:22" s="63" customFormat="1" x14ac:dyDescent="0.2">
      <c r="A245" s="26" t="s">
        <v>81</v>
      </c>
      <c r="B245" s="27">
        <f t="shared" si="30"/>
        <v>94</v>
      </c>
      <c r="C245" s="28">
        <v>54</v>
      </c>
      <c r="D245" s="28">
        <v>40</v>
      </c>
      <c r="E245" s="27">
        <f t="shared" si="35"/>
        <v>94</v>
      </c>
      <c r="F245" s="28">
        <v>54</v>
      </c>
      <c r="G245" s="28">
        <v>40</v>
      </c>
      <c r="H245" s="27">
        <f t="shared" si="31"/>
        <v>0</v>
      </c>
      <c r="I245" s="28">
        <v>0</v>
      </c>
      <c r="J245" s="28">
        <v>0</v>
      </c>
      <c r="K245" s="28">
        <v>90</v>
      </c>
      <c r="L245" s="28">
        <v>4</v>
      </c>
      <c r="M245" s="61">
        <f t="shared" si="32"/>
        <v>4.2553191489361701</v>
      </c>
      <c r="N245" s="28">
        <v>7</v>
      </c>
      <c r="O245" s="28">
        <v>90</v>
      </c>
      <c r="P245" s="28">
        <v>4</v>
      </c>
      <c r="Q245" s="61">
        <f t="shared" si="33"/>
        <v>4.2553191489361701</v>
      </c>
      <c r="R245" s="28">
        <v>7</v>
      </c>
      <c r="S245" s="28">
        <v>0</v>
      </c>
      <c r="T245" s="28">
        <v>0</v>
      </c>
      <c r="U245" s="61" t="str">
        <f t="shared" si="34"/>
        <v>.</v>
      </c>
      <c r="V245" s="69">
        <v>0</v>
      </c>
    </row>
    <row r="246" spans="1:22" s="63" customFormat="1" x14ac:dyDescent="0.2">
      <c r="A246" s="26" t="s">
        <v>186</v>
      </c>
      <c r="B246" s="27">
        <f t="shared" si="30"/>
        <v>101</v>
      </c>
      <c r="C246" s="28">
        <v>49</v>
      </c>
      <c r="D246" s="28">
        <v>52</v>
      </c>
      <c r="E246" s="27">
        <f t="shared" si="35"/>
        <v>101</v>
      </c>
      <c r="F246" s="28">
        <v>49</v>
      </c>
      <c r="G246" s="28">
        <v>52</v>
      </c>
      <c r="H246" s="27">
        <f t="shared" si="31"/>
        <v>0</v>
      </c>
      <c r="I246" s="28">
        <v>0</v>
      </c>
      <c r="J246" s="28">
        <v>0</v>
      </c>
      <c r="K246" s="28">
        <v>68</v>
      </c>
      <c r="L246" s="28">
        <v>33</v>
      </c>
      <c r="M246" s="61">
        <f t="shared" si="32"/>
        <v>32.673267326732677</v>
      </c>
      <c r="N246" s="28">
        <v>3</v>
      </c>
      <c r="O246" s="28">
        <v>68</v>
      </c>
      <c r="P246" s="28">
        <v>33</v>
      </c>
      <c r="Q246" s="61">
        <f t="shared" si="33"/>
        <v>32.673267326732677</v>
      </c>
      <c r="R246" s="28">
        <v>3</v>
      </c>
      <c r="S246" s="28">
        <v>0</v>
      </c>
      <c r="T246" s="28">
        <v>0</v>
      </c>
      <c r="U246" s="61" t="str">
        <f t="shared" si="34"/>
        <v>.</v>
      </c>
      <c r="V246" s="69">
        <v>0</v>
      </c>
    </row>
    <row r="247" spans="1:22" s="63" customFormat="1" x14ac:dyDescent="0.2">
      <c r="A247" s="26" t="s">
        <v>92</v>
      </c>
      <c r="B247" s="27">
        <f t="shared" si="30"/>
        <v>142</v>
      </c>
      <c r="C247" s="28">
        <v>74</v>
      </c>
      <c r="D247" s="28">
        <v>68</v>
      </c>
      <c r="E247" s="27">
        <f t="shared" si="35"/>
        <v>142</v>
      </c>
      <c r="F247" s="28">
        <v>74</v>
      </c>
      <c r="G247" s="28">
        <v>68</v>
      </c>
      <c r="H247" s="27">
        <f t="shared" si="31"/>
        <v>0</v>
      </c>
      <c r="I247" s="28">
        <v>0</v>
      </c>
      <c r="J247" s="28">
        <v>0</v>
      </c>
      <c r="K247" s="28">
        <v>88</v>
      </c>
      <c r="L247" s="28">
        <v>54</v>
      </c>
      <c r="M247" s="61">
        <f t="shared" si="32"/>
        <v>38.028169014084504</v>
      </c>
      <c r="N247" s="28">
        <v>13</v>
      </c>
      <c r="O247" s="28">
        <v>88</v>
      </c>
      <c r="P247" s="28">
        <v>54</v>
      </c>
      <c r="Q247" s="61">
        <f t="shared" si="33"/>
        <v>38.028169014084504</v>
      </c>
      <c r="R247" s="28">
        <v>13</v>
      </c>
      <c r="S247" s="28">
        <v>0</v>
      </c>
      <c r="T247" s="28">
        <v>0</v>
      </c>
      <c r="U247" s="61" t="str">
        <f t="shared" si="34"/>
        <v>.</v>
      </c>
      <c r="V247" s="69">
        <v>0</v>
      </c>
    </row>
    <row r="248" spans="1:22" s="63" customFormat="1" x14ac:dyDescent="0.2">
      <c r="A248" s="26" t="s">
        <v>187</v>
      </c>
      <c r="B248" s="27">
        <f t="shared" si="30"/>
        <v>80</v>
      </c>
      <c r="C248" s="28">
        <v>40</v>
      </c>
      <c r="D248" s="28">
        <v>40</v>
      </c>
      <c r="E248" s="27">
        <f t="shared" si="35"/>
        <v>80</v>
      </c>
      <c r="F248" s="28">
        <v>40</v>
      </c>
      <c r="G248" s="28">
        <v>40</v>
      </c>
      <c r="H248" s="27">
        <f t="shared" si="31"/>
        <v>0</v>
      </c>
      <c r="I248" s="28">
        <v>0</v>
      </c>
      <c r="J248" s="28">
        <v>0</v>
      </c>
      <c r="K248" s="28">
        <v>52</v>
      </c>
      <c r="L248" s="28">
        <v>28</v>
      </c>
      <c r="M248" s="61">
        <f t="shared" si="32"/>
        <v>35</v>
      </c>
      <c r="N248" s="28">
        <v>4</v>
      </c>
      <c r="O248" s="28">
        <v>52</v>
      </c>
      <c r="P248" s="28">
        <v>28</v>
      </c>
      <c r="Q248" s="61">
        <f t="shared" si="33"/>
        <v>35</v>
      </c>
      <c r="R248" s="28">
        <v>4</v>
      </c>
      <c r="S248" s="28">
        <v>0</v>
      </c>
      <c r="T248" s="28">
        <v>0</v>
      </c>
      <c r="U248" s="61" t="str">
        <f t="shared" si="34"/>
        <v>.</v>
      </c>
      <c r="V248" s="69">
        <v>0</v>
      </c>
    </row>
    <row r="249" spans="1:22" s="63" customFormat="1" x14ac:dyDescent="0.2">
      <c r="A249" s="26" t="s">
        <v>188</v>
      </c>
      <c r="B249" s="27">
        <f t="shared" si="30"/>
        <v>45</v>
      </c>
      <c r="C249" s="28">
        <v>20</v>
      </c>
      <c r="D249" s="28">
        <v>25</v>
      </c>
      <c r="E249" s="27">
        <f t="shared" si="35"/>
        <v>45</v>
      </c>
      <c r="F249" s="28">
        <v>20</v>
      </c>
      <c r="G249" s="28">
        <v>25</v>
      </c>
      <c r="H249" s="27">
        <f t="shared" si="31"/>
        <v>0</v>
      </c>
      <c r="I249" s="28">
        <v>0</v>
      </c>
      <c r="J249" s="28">
        <v>0</v>
      </c>
      <c r="K249" s="28">
        <v>37</v>
      </c>
      <c r="L249" s="28">
        <v>8</v>
      </c>
      <c r="M249" s="61">
        <f t="shared" si="32"/>
        <v>17.777777777777779</v>
      </c>
      <c r="N249" s="28">
        <v>3</v>
      </c>
      <c r="O249" s="28">
        <v>37</v>
      </c>
      <c r="P249" s="28">
        <v>8</v>
      </c>
      <c r="Q249" s="61">
        <f t="shared" si="33"/>
        <v>17.777777777777779</v>
      </c>
      <c r="R249" s="28">
        <v>3</v>
      </c>
      <c r="S249" s="28">
        <v>0</v>
      </c>
      <c r="T249" s="28">
        <v>0</v>
      </c>
      <c r="U249" s="61" t="str">
        <f t="shared" si="34"/>
        <v>.</v>
      </c>
      <c r="V249" s="69">
        <v>0</v>
      </c>
    </row>
    <row r="250" spans="1:22" s="63" customFormat="1" x14ac:dyDescent="0.2">
      <c r="A250" s="26" t="s">
        <v>189</v>
      </c>
      <c r="B250" s="27">
        <f t="shared" si="30"/>
        <v>87</v>
      </c>
      <c r="C250" s="28">
        <v>51</v>
      </c>
      <c r="D250" s="28">
        <v>36</v>
      </c>
      <c r="E250" s="27">
        <f t="shared" si="35"/>
        <v>87</v>
      </c>
      <c r="F250" s="28">
        <v>51</v>
      </c>
      <c r="G250" s="28">
        <v>36</v>
      </c>
      <c r="H250" s="27">
        <f t="shared" si="31"/>
        <v>0</v>
      </c>
      <c r="I250" s="28">
        <v>0</v>
      </c>
      <c r="J250" s="28">
        <v>0</v>
      </c>
      <c r="K250" s="28">
        <v>75</v>
      </c>
      <c r="L250" s="28">
        <v>12</v>
      </c>
      <c r="M250" s="61">
        <f t="shared" si="32"/>
        <v>13.793103448275861</v>
      </c>
      <c r="N250" s="28">
        <v>4</v>
      </c>
      <c r="O250" s="28">
        <v>75</v>
      </c>
      <c r="P250" s="28">
        <v>12</v>
      </c>
      <c r="Q250" s="61">
        <f t="shared" si="33"/>
        <v>13.793103448275861</v>
      </c>
      <c r="R250" s="28">
        <v>4</v>
      </c>
      <c r="S250" s="28">
        <v>0</v>
      </c>
      <c r="T250" s="28">
        <v>0</v>
      </c>
      <c r="U250" s="61" t="str">
        <f t="shared" si="34"/>
        <v>.</v>
      </c>
      <c r="V250" s="69">
        <v>0</v>
      </c>
    </row>
    <row r="251" spans="1:22" s="63" customFormat="1" x14ac:dyDescent="0.2">
      <c r="A251" s="26" t="s">
        <v>108</v>
      </c>
      <c r="B251" s="27">
        <f t="shared" si="30"/>
        <v>237</v>
      </c>
      <c r="C251" s="28">
        <v>122</v>
      </c>
      <c r="D251" s="28">
        <v>115</v>
      </c>
      <c r="E251" s="27">
        <f t="shared" si="35"/>
        <v>237</v>
      </c>
      <c r="F251" s="28">
        <v>122</v>
      </c>
      <c r="G251" s="28">
        <v>115</v>
      </c>
      <c r="H251" s="27">
        <f t="shared" si="31"/>
        <v>0</v>
      </c>
      <c r="I251" s="28">
        <v>0</v>
      </c>
      <c r="J251" s="28">
        <v>0</v>
      </c>
      <c r="K251" s="28">
        <v>195</v>
      </c>
      <c r="L251" s="28">
        <v>42</v>
      </c>
      <c r="M251" s="61">
        <f t="shared" si="32"/>
        <v>17.721518987341771</v>
      </c>
      <c r="N251" s="28">
        <v>24</v>
      </c>
      <c r="O251" s="28">
        <v>195</v>
      </c>
      <c r="P251" s="28">
        <v>42</v>
      </c>
      <c r="Q251" s="61">
        <f t="shared" si="33"/>
        <v>17.721518987341771</v>
      </c>
      <c r="R251" s="28">
        <v>24</v>
      </c>
      <c r="S251" s="28">
        <v>0</v>
      </c>
      <c r="T251" s="28">
        <v>0</v>
      </c>
      <c r="U251" s="61" t="str">
        <f t="shared" si="34"/>
        <v>.</v>
      </c>
      <c r="V251" s="69">
        <v>0</v>
      </c>
    </row>
    <row r="252" spans="1:22" s="63" customFormat="1" x14ac:dyDescent="0.2">
      <c r="A252" s="26" t="s">
        <v>190</v>
      </c>
      <c r="B252" s="27">
        <f t="shared" ref="B252:B259" si="36">C252+D252</f>
        <v>43</v>
      </c>
      <c r="C252" s="28">
        <v>24</v>
      </c>
      <c r="D252" s="28">
        <v>19</v>
      </c>
      <c r="E252" s="27">
        <f t="shared" si="35"/>
        <v>43</v>
      </c>
      <c r="F252" s="28">
        <v>24</v>
      </c>
      <c r="G252" s="28">
        <v>19</v>
      </c>
      <c r="H252" s="27">
        <f t="shared" si="31"/>
        <v>0</v>
      </c>
      <c r="I252" s="28">
        <v>0</v>
      </c>
      <c r="J252" s="28">
        <v>0</v>
      </c>
      <c r="K252" s="28">
        <v>40</v>
      </c>
      <c r="L252" s="28">
        <v>3</v>
      </c>
      <c r="M252" s="61">
        <f t="shared" si="32"/>
        <v>6.9767441860465116</v>
      </c>
      <c r="N252" s="28">
        <v>1</v>
      </c>
      <c r="O252" s="28">
        <v>40</v>
      </c>
      <c r="P252" s="28">
        <v>3</v>
      </c>
      <c r="Q252" s="61">
        <f t="shared" si="33"/>
        <v>6.9767441860465116</v>
      </c>
      <c r="R252" s="28">
        <v>1</v>
      </c>
      <c r="S252" s="28">
        <v>0</v>
      </c>
      <c r="T252" s="28">
        <v>0</v>
      </c>
      <c r="U252" s="61" t="str">
        <f t="shared" si="34"/>
        <v>.</v>
      </c>
      <c r="V252" s="69">
        <v>0</v>
      </c>
    </row>
    <row r="253" spans="1:22" s="63" customFormat="1" x14ac:dyDescent="0.2">
      <c r="A253" s="26" t="s">
        <v>191</v>
      </c>
      <c r="B253" s="27">
        <f t="shared" si="36"/>
        <v>66</v>
      </c>
      <c r="C253" s="28">
        <v>35</v>
      </c>
      <c r="D253" s="28">
        <v>31</v>
      </c>
      <c r="E253" s="27">
        <f t="shared" si="35"/>
        <v>66</v>
      </c>
      <c r="F253" s="28">
        <v>35</v>
      </c>
      <c r="G253" s="28">
        <v>31</v>
      </c>
      <c r="H253" s="27">
        <f t="shared" si="31"/>
        <v>0</v>
      </c>
      <c r="I253" s="28">
        <v>0</v>
      </c>
      <c r="J253" s="28">
        <v>0</v>
      </c>
      <c r="K253" s="28">
        <v>46</v>
      </c>
      <c r="L253" s="28">
        <v>20</v>
      </c>
      <c r="M253" s="61">
        <f t="shared" si="32"/>
        <v>30.303030303030305</v>
      </c>
      <c r="N253" s="28">
        <v>4</v>
      </c>
      <c r="O253" s="28">
        <v>46</v>
      </c>
      <c r="P253" s="28">
        <v>20</v>
      </c>
      <c r="Q253" s="61">
        <f t="shared" si="33"/>
        <v>30.303030303030305</v>
      </c>
      <c r="R253" s="28">
        <v>4</v>
      </c>
      <c r="S253" s="28">
        <v>0</v>
      </c>
      <c r="T253" s="28">
        <v>0</v>
      </c>
      <c r="U253" s="61" t="str">
        <f t="shared" si="34"/>
        <v>.</v>
      </c>
      <c r="V253" s="69">
        <v>0</v>
      </c>
    </row>
    <row r="254" spans="1:22" s="63" customFormat="1" x14ac:dyDescent="0.2">
      <c r="A254" s="26" t="s">
        <v>72</v>
      </c>
      <c r="B254" s="27">
        <f t="shared" si="36"/>
        <v>129</v>
      </c>
      <c r="C254" s="28">
        <v>70</v>
      </c>
      <c r="D254" s="28">
        <v>59</v>
      </c>
      <c r="E254" s="27">
        <f t="shared" si="35"/>
        <v>125</v>
      </c>
      <c r="F254" s="28">
        <v>69</v>
      </c>
      <c r="G254" s="28">
        <v>56</v>
      </c>
      <c r="H254" s="27">
        <f t="shared" si="31"/>
        <v>4</v>
      </c>
      <c r="I254" s="28">
        <v>1</v>
      </c>
      <c r="J254" s="28">
        <v>3</v>
      </c>
      <c r="K254" s="28">
        <v>99</v>
      </c>
      <c r="L254" s="28">
        <v>30</v>
      </c>
      <c r="M254" s="61">
        <f t="shared" si="32"/>
        <v>23.255813953488371</v>
      </c>
      <c r="N254" s="28">
        <v>8</v>
      </c>
      <c r="O254" s="28">
        <v>97</v>
      </c>
      <c r="P254" s="28">
        <v>28</v>
      </c>
      <c r="Q254" s="61">
        <f t="shared" si="33"/>
        <v>22.400000000000002</v>
      </c>
      <c r="R254" s="28">
        <v>7</v>
      </c>
      <c r="S254" s="28">
        <v>2</v>
      </c>
      <c r="T254" s="28">
        <v>2</v>
      </c>
      <c r="U254" s="61">
        <f t="shared" si="34"/>
        <v>50</v>
      </c>
      <c r="V254" s="69">
        <v>1</v>
      </c>
    </row>
    <row r="255" spans="1:22" s="63" customFormat="1" x14ac:dyDescent="0.2">
      <c r="A255" s="26" t="s">
        <v>93</v>
      </c>
      <c r="B255" s="27">
        <f t="shared" si="36"/>
        <v>360</v>
      </c>
      <c r="C255" s="28">
        <v>175</v>
      </c>
      <c r="D255" s="28">
        <v>185</v>
      </c>
      <c r="E255" s="27">
        <f t="shared" si="35"/>
        <v>359</v>
      </c>
      <c r="F255" s="28">
        <v>174</v>
      </c>
      <c r="G255" s="28">
        <v>185</v>
      </c>
      <c r="H255" s="27">
        <f t="shared" si="31"/>
        <v>1</v>
      </c>
      <c r="I255" s="28">
        <v>1</v>
      </c>
      <c r="J255" s="28">
        <v>0</v>
      </c>
      <c r="K255" s="28">
        <v>275</v>
      </c>
      <c r="L255" s="28">
        <v>85</v>
      </c>
      <c r="M255" s="61">
        <f t="shared" si="32"/>
        <v>23.611111111111111</v>
      </c>
      <c r="N255" s="28">
        <v>27</v>
      </c>
      <c r="O255" s="28">
        <v>274</v>
      </c>
      <c r="P255" s="28">
        <v>85</v>
      </c>
      <c r="Q255" s="61">
        <f t="shared" si="33"/>
        <v>23.676880222841227</v>
      </c>
      <c r="R255" s="28">
        <v>27</v>
      </c>
      <c r="S255" s="28">
        <v>1</v>
      </c>
      <c r="T255" s="28">
        <v>0</v>
      </c>
      <c r="U255" s="61">
        <f t="shared" si="34"/>
        <v>0</v>
      </c>
      <c r="V255" s="69">
        <v>0</v>
      </c>
    </row>
    <row r="256" spans="1:22" s="63" customFormat="1" x14ac:dyDescent="0.2">
      <c r="A256" s="26" t="s">
        <v>94</v>
      </c>
      <c r="B256" s="27">
        <f t="shared" si="36"/>
        <v>59</v>
      </c>
      <c r="C256" s="28">
        <v>37</v>
      </c>
      <c r="D256" s="28">
        <v>22</v>
      </c>
      <c r="E256" s="27">
        <f t="shared" si="35"/>
        <v>59</v>
      </c>
      <c r="F256" s="28">
        <v>37</v>
      </c>
      <c r="G256" s="28">
        <v>22</v>
      </c>
      <c r="H256" s="27">
        <f t="shared" si="31"/>
        <v>0</v>
      </c>
      <c r="I256" s="28">
        <v>0</v>
      </c>
      <c r="J256" s="28">
        <v>0</v>
      </c>
      <c r="K256" s="28">
        <v>50</v>
      </c>
      <c r="L256" s="28">
        <v>9</v>
      </c>
      <c r="M256" s="61">
        <f t="shared" si="32"/>
        <v>15.254237288135593</v>
      </c>
      <c r="N256" s="28">
        <v>2</v>
      </c>
      <c r="O256" s="28">
        <v>50</v>
      </c>
      <c r="P256" s="28">
        <v>9</v>
      </c>
      <c r="Q256" s="61">
        <f t="shared" si="33"/>
        <v>15.254237288135593</v>
      </c>
      <c r="R256" s="28">
        <v>2</v>
      </c>
      <c r="S256" s="28">
        <v>0</v>
      </c>
      <c r="T256" s="28">
        <v>0</v>
      </c>
      <c r="U256" s="61" t="str">
        <f t="shared" si="34"/>
        <v>.</v>
      </c>
      <c r="V256" s="69">
        <v>0</v>
      </c>
    </row>
    <row r="257" spans="1:22" s="63" customFormat="1" x14ac:dyDescent="0.2">
      <c r="A257" s="26" t="s">
        <v>192</v>
      </c>
      <c r="B257" s="27">
        <f t="shared" si="36"/>
        <v>49</v>
      </c>
      <c r="C257" s="28">
        <v>24</v>
      </c>
      <c r="D257" s="28">
        <v>25</v>
      </c>
      <c r="E257" s="27">
        <f t="shared" si="35"/>
        <v>49</v>
      </c>
      <c r="F257" s="28">
        <v>24</v>
      </c>
      <c r="G257" s="28">
        <v>25</v>
      </c>
      <c r="H257" s="27">
        <f t="shared" si="31"/>
        <v>0</v>
      </c>
      <c r="I257" s="28">
        <v>0</v>
      </c>
      <c r="J257" s="28">
        <v>0</v>
      </c>
      <c r="K257" s="28">
        <v>37</v>
      </c>
      <c r="L257" s="28">
        <v>12</v>
      </c>
      <c r="M257" s="61">
        <f t="shared" si="32"/>
        <v>24.489795918367346</v>
      </c>
      <c r="N257" s="28">
        <v>3</v>
      </c>
      <c r="O257" s="28">
        <v>37</v>
      </c>
      <c r="P257" s="28">
        <v>12</v>
      </c>
      <c r="Q257" s="61">
        <f t="shared" si="33"/>
        <v>24.489795918367346</v>
      </c>
      <c r="R257" s="28">
        <v>3</v>
      </c>
      <c r="S257" s="28">
        <v>0</v>
      </c>
      <c r="T257" s="28">
        <v>0</v>
      </c>
      <c r="U257" s="61" t="str">
        <f t="shared" si="34"/>
        <v>.</v>
      </c>
      <c r="V257" s="69">
        <v>0</v>
      </c>
    </row>
    <row r="258" spans="1:22" s="63" customFormat="1" x14ac:dyDescent="0.2">
      <c r="A258" s="26" t="s">
        <v>95</v>
      </c>
      <c r="B258" s="27">
        <f t="shared" si="36"/>
        <v>164</v>
      </c>
      <c r="C258" s="28">
        <v>82</v>
      </c>
      <c r="D258" s="28">
        <v>82</v>
      </c>
      <c r="E258" s="27">
        <f t="shared" si="35"/>
        <v>164</v>
      </c>
      <c r="F258" s="28">
        <v>82</v>
      </c>
      <c r="G258" s="28">
        <v>82</v>
      </c>
      <c r="H258" s="27">
        <f t="shared" si="31"/>
        <v>0</v>
      </c>
      <c r="I258" s="28">
        <v>0</v>
      </c>
      <c r="J258" s="28">
        <v>0</v>
      </c>
      <c r="K258" s="28">
        <v>118</v>
      </c>
      <c r="L258" s="28">
        <v>46</v>
      </c>
      <c r="M258" s="61">
        <f t="shared" si="32"/>
        <v>28.04878048780488</v>
      </c>
      <c r="N258" s="28">
        <v>12</v>
      </c>
      <c r="O258" s="28">
        <v>118</v>
      </c>
      <c r="P258" s="28">
        <v>46</v>
      </c>
      <c r="Q258" s="61">
        <f t="shared" si="33"/>
        <v>28.04878048780488</v>
      </c>
      <c r="R258" s="28">
        <v>12</v>
      </c>
      <c r="S258" s="28">
        <v>0</v>
      </c>
      <c r="T258" s="28">
        <v>0</v>
      </c>
      <c r="U258" s="61" t="str">
        <f t="shared" si="34"/>
        <v>.</v>
      </c>
      <c r="V258" s="69">
        <v>0</v>
      </c>
    </row>
    <row r="259" spans="1:22" s="63" customFormat="1" x14ac:dyDescent="0.2">
      <c r="A259" s="26" t="s">
        <v>82</v>
      </c>
      <c r="B259" s="27">
        <f t="shared" si="36"/>
        <v>692</v>
      </c>
      <c r="C259" s="28">
        <v>362</v>
      </c>
      <c r="D259" s="28">
        <v>330</v>
      </c>
      <c r="E259" s="27">
        <f t="shared" si="35"/>
        <v>692</v>
      </c>
      <c r="F259" s="28">
        <v>362</v>
      </c>
      <c r="G259" s="28">
        <v>330</v>
      </c>
      <c r="H259" s="27">
        <f t="shared" si="31"/>
        <v>0</v>
      </c>
      <c r="I259" s="28">
        <v>0</v>
      </c>
      <c r="J259" s="28">
        <v>0</v>
      </c>
      <c r="K259" s="28">
        <v>586</v>
      </c>
      <c r="L259" s="28">
        <v>106</v>
      </c>
      <c r="M259" s="61">
        <f t="shared" si="32"/>
        <v>15.317919075144509</v>
      </c>
      <c r="N259" s="28">
        <v>30</v>
      </c>
      <c r="O259" s="28">
        <v>586</v>
      </c>
      <c r="P259" s="28">
        <v>106</v>
      </c>
      <c r="Q259" s="61">
        <f t="shared" si="33"/>
        <v>15.317919075144509</v>
      </c>
      <c r="R259" s="28">
        <v>30</v>
      </c>
      <c r="S259" s="28">
        <v>0</v>
      </c>
      <c r="T259" s="28">
        <v>0</v>
      </c>
      <c r="U259" s="61" t="str">
        <f t="shared" si="34"/>
        <v>.</v>
      </c>
      <c r="V259" s="69">
        <v>0</v>
      </c>
    </row>
  </sheetData>
  <mergeCells count="25">
    <mergeCell ref="K4:K5"/>
    <mergeCell ref="L4:M4"/>
    <mergeCell ref="N4:N5"/>
    <mergeCell ref="O4:O5"/>
    <mergeCell ref="V4:V5"/>
    <mergeCell ref="P4:Q4"/>
    <mergeCell ref="R4:R5"/>
    <mergeCell ref="S4:S5"/>
    <mergeCell ref="T4:U4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A3:A5"/>
    <mergeCell ref="B3:D3"/>
    <mergeCell ref="E3:G3"/>
    <mergeCell ref="H3:J3"/>
    <mergeCell ref="I4:I5"/>
    <mergeCell ref="J4:J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C16" sqref="C16"/>
    </sheetView>
  </sheetViews>
  <sheetFormatPr defaultRowHeight="11.25" x14ac:dyDescent="0.2"/>
  <cols>
    <col min="1" max="16384" width="9.140625" style="3"/>
  </cols>
  <sheetData>
    <row r="1" spans="1:19" ht="15.75" x14ac:dyDescent="0.25">
      <c r="A1" s="29" t="s">
        <v>555</v>
      </c>
    </row>
    <row r="3" spans="1:19" ht="12.75" customHeight="1" x14ac:dyDescent="0.2">
      <c r="A3" s="81" t="s">
        <v>254</v>
      </c>
      <c r="B3" s="82" t="s">
        <v>1</v>
      </c>
      <c r="C3" s="82"/>
      <c r="D3" s="82"/>
      <c r="E3" s="82"/>
      <c r="F3" s="82"/>
      <c r="G3" s="82"/>
      <c r="H3" s="82" t="s">
        <v>4</v>
      </c>
      <c r="I3" s="82"/>
      <c r="J3" s="82"/>
      <c r="K3" s="82"/>
      <c r="L3" s="82"/>
      <c r="M3" s="82"/>
      <c r="N3" s="82" t="s">
        <v>3</v>
      </c>
      <c r="O3" s="82"/>
      <c r="P3" s="82"/>
      <c r="Q3" s="82"/>
      <c r="R3" s="82"/>
      <c r="S3" s="82"/>
    </row>
    <row r="4" spans="1:19" x14ac:dyDescent="0.2">
      <c r="A4" s="81"/>
      <c r="B4" s="81" t="s">
        <v>5</v>
      </c>
      <c r="C4" s="82" t="s">
        <v>255</v>
      </c>
      <c r="D4" s="82"/>
      <c r="E4" s="82"/>
      <c r="F4" s="82"/>
      <c r="G4" s="82"/>
      <c r="H4" s="81" t="s">
        <v>5</v>
      </c>
      <c r="I4" s="82" t="s">
        <v>255</v>
      </c>
      <c r="J4" s="82"/>
      <c r="K4" s="82"/>
      <c r="L4" s="82"/>
      <c r="M4" s="82"/>
      <c r="N4" s="81" t="s">
        <v>5</v>
      </c>
      <c r="O4" s="82" t="s">
        <v>255</v>
      </c>
      <c r="P4" s="82"/>
      <c r="Q4" s="82"/>
      <c r="R4" s="82"/>
      <c r="S4" s="82"/>
    </row>
    <row r="5" spans="1:19" x14ac:dyDescent="0.2">
      <c r="A5" s="81"/>
      <c r="B5" s="81"/>
      <c r="C5" s="12" t="s">
        <v>256</v>
      </c>
      <c r="D5" s="12" t="s">
        <v>257</v>
      </c>
      <c r="E5" s="12" t="s">
        <v>258</v>
      </c>
      <c r="F5" s="12" t="s">
        <v>259</v>
      </c>
      <c r="G5" s="12" t="s">
        <v>260</v>
      </c>
      <c r="H5" s="81"/>
      <c r="I5" s="12" t="s">
        <v>256</v>
      </c>
      <c r="J5" s="12" t="s">
        <v>257</v>
      </c>
      <c r="K5" s="12" t="s">
        <v>258</v>
      </c>
      <c r="L5" s="12" t="s">
        <v>259</v>
      </c>
      <c r="M5" s="12" t="s">
        <v>260</v>
      </c>
      <c r="N5" s="81"/>
      <c r="O5" s="12" t="s">
        <v>256</v>
      </c>
      <c r="P5" s="12" t="s">
        <v>257</v>
      </c>
      <c r="Q5" s="12" t="s">
        <v>258</v>
      </c>
      <c r="R5" s="12" t="s">
        <v>259</v>
      </c>
      <c r="S5" s="12" t="s">
        <v>260</v>
      </c>
    </row>
    <row r="6" spans="1:19" s="8" customFormat="1" x14ac:dyDescent="0.2">
      <c r="A6" s="31" t="s">
        <v>193</v>
      </c>
      <c r="B6" s="32">
        <f>SUM(B7:B16)</f>
        <v>51343</v>
      </c>
      <c r="C6" s="32">
        <f t="shared" ref="C6:S6" si="0">SUM(C7:C16)</f>
        <v>8944</v>
      </c>
      <c r="D6" s="32">
        <f t="shared" si="0"/>
        <v>41180</v>
      </c>
      <c r="E6" s="32">
        <f t="shared" si="0"/>
        <v>1076</v>
      </c>
      <c r="F6" s="32">
        <f t="shared" si="0"/>
        <v>143</v>
      </c>
      <c r="G6" s="32">
        <f t="shared" si="0"/>
        <v>10163</v>
      </c>
      <c r="H6" s="32">
        <f t="shared" si="0"/>
        <v>51136</v>
      </c>
      <c r="I6" s="32">
        <f t="shared" si="0"/>
        <v>8895</v>
      </c>
      <c r="J6" s="32">
        <f t="shared" si="0"/>
        <v>41031</v>
      </c>
      <c r="K6" s="32">
        <f t="shared" si="0"/>
        <v>1067</v>
      </c>
      <c r="L6" s="32">
        <f t="shared" si="0"/>
        <v>143</v>
      </c>
      <c r="M6" s="32">
        <f t="shared" si="0"/>
        <v>10105</v>
      </c>
      <c r="N6" s="32">
        <f t="shared" si="0"/>
        <v>207</v>
      </c>
      <c r="O6" s="32">
        <f t="shared" si="0"/>
        <v>49</v>
      </c>
      <c r="P6" s="32">
        <f t="shared" si="0"/>
        <v>149</v>
      </c>
      <c r="Q6" s="32">
        <f t="shared" si="0"/>
        <v>9</v>
      </c>
      <c r="R6" s="32">
        <f t="shared" si="0"/>
        <v>0</v>
      </c>
      <c r="S6" s="32">
        <f t="shared" si="0"/>
        <v>58</v>
      </c>
    </row>
    <row r="7" spans="1:19" s="8" customFormat="1" x14ac:dyDescent="0.2">
      <c r="A7" s="33">
        <v>1</v>
      </c>
      <c r="B7" s="7">
        <f>SUM(C7:F7)</f>
        <v>22812</v>
      </c>
      <c r="C7" s="7">
        <f>I7+O7</f>
        <v>5145</v>
      </c>
      <c r="D7" s="7">
        <f t="shared" ref="D7:F16" si="1">J7+P7</f>
        <v>17521</v>
      </c>
      <c r="E7" s="7">
        <f t="shared" si="1"/>
        <v>136</v>
      </c>
      <c r="F7" s="7">
        <f t="shared" si="1"/>
        <v>10</v>
      </c>
      <c r="G7" s="7">
        <f>C7+E7+F7</f>
        <v>5291</v>
      </c>
      <c r="H7" s="7">
        <f>SUM(I7:L7)</f>
        <v>22751</v>
      </c>
      <c r="I7" s="7">
        <v>5127</v>
      </c>
      <c r="J7" s="7">
        <v>17478</v>
      </c>
      <c r="K7" s="7">
        <v>136</v>
      </c>
      <c r="L7" s="7">
        <v>10</v>
      </c>
      <c r="M7" s="7">
        <f>I7+K7+L7</f>
        <v>5273</v>
      </c>
      <c r="N7" s="7">
        <f>SUM(O7:R7)</f>
        <v>61</v>
      </c>
      <c r="O7" s="7">
        <v>18</v>
      </c>
      <c r="P7" s="7">
        <v>43</v>
      </c>
      <c r="Q7" s="7">
        <v>0</v>
      </c>
      <c r="R7" s="7">
        <v>0</v>
      </c>
      <c r="S7" s="7">
        <f>O7+Q7+R7</f>
        <v>18</v>
      </c>
    </row>
    <row r="8" spans="1:19" s="8" customFormat="1" x14ac:dyDescent="0.2">
      <c r="A8" s="33">
        <v>2</v>
      </c>
      <c r="B8" s="7">
        <f t="shared" ref="B8:B16" si="2">SUM(C8:F8)</f>
        <v>16665</v>
      </c>
      <c r="C8" s="7">
        <f t="shared" ref="C8:C16" si="3">I8+O8</f>
        <v>1826</v>
      </c>
      <c r="D8" s="7">
        <f t="shared" si="1"/>
        <v>14407</v>
      </c>
      <c r="E8" s="7">
        <f t="shared" si="1"/>
        <v>395</v>
      </c>
      <c r="F8" s="7">
        <f t="shared" si="1"/>
        <v>37</v>
      </c>
      <c r="G8" s="7">
        <f t="shared" ref="G8:G16" si="4">C8+E8+F8</f>
        <v>2258</v>
      </c>
      <c r="H8" s="7">
        <f t="shared" ref="H8:H16" si="5">SUM(I8:L8)</f>
        <v>16621</v>
      </c>
      <c r="I8" s="7">
        <v>1819</v>
      </c>
      <c r="J8" s="7">
        <v>14371</v>
      </c>
      <c r="K8" s="7">
        <v>394</v>
      </c>
      <c r="L8" s="7">
        <v>37</v>
      </c>
      <c r="M8" s="7">
        <f t="shared" ref="M8:M16" si="6">I8+K8+L8</f>
        <v>2250</v>
      </c>
      <c r="N8" s="7">
        <f t="shared" ref="N8:N16" si="7">SUM(O8:R8)</f>
        <v>44</v>
      </c>
      <c r="O8" s="7">
        <v>7</v>
      </c>
      <c r="P8" s="7">
        <v>36</v>
      </c>
      <c r="Q8" s="7">
        <v>1</v>
      </c>
      <c r="R8" s="7">
        <v>0</v>
      </c>
      <c r="S8" s="7">
        <f t="shared" ref="S8:S16" si="8">O8+Q8+R8</f>
        <v>8</v>
      </c>
    </row>
    <row r="9" spans="1:19" s="8" customFormat="1" x14ac:dyDescent="0.2">
      <c r="A9" s="33">
        <v>3</v>
      </c>
      <c r="B9" s="7">
        <f t="shared" si="2"/>
        <v>6194</v>
      </c>
      <c r="C9" s="7">
        <f t="shared" si="3"/>
        <v>834</v>
      </c>
      <c r="D9" s="7">
        <f t="shared" si="1"/>
        <v>5008</v>
      </c>
      <c r="E9" s="7">
        <f t="shared" si="1"/>
        <v>320</v>
      </c>
      <c r="F9" s="7">
        <f t="shared" si="1"/>
        <v>32</v>
      </c>
      <c r="G9" s="7">
        <f t="shared" si="4"/>
        <v>1186</v>
      </c>
      <c r="H9" s="7">
        <f t="shared" si="5"/>
        <v>6167</v>
      </c>
      <c r="I9" s="7">
        <v>827</v>
      </c>
      <c r="J9" s="7">
        <v>4990</v>
      </c>
      <c r="K9" s="7">
        <v>318</v>
      </c>
      <c r="L9" s="7">
        <v>32</v>
      </c>
      <c r="M9" s="7">
        <f t="shared" si="6"/>
        <v>1177</v>
      </c>
      <c r="N9" s="7">
        <f t="shared" si="7"/>
        <v>27</v>
      </c>
      <c r="O9" s="7">
        <v>7</v>
      </c>
      <c r="P9" s="7">
        <v>18</v>
      </c>
      <c r="Q9" s="7">
        <v>2</v>
      </c>
      <c r="R9" s="7">
        <v>0</v>
      </c>
      <c r="S9" s="7">
        <f t="shared" si="8"/>
        <v>9</v>
      </c>
    </row>
    <row r="10" spans="1:19" s="8" customFormat="1" x14ac:dyDescent="0.2">
      <c r="A10" s="33">
        <v>4</v>
      </c>
      <c r="B10" s="7">
        <f t="shared" si="2"/>
        <v>2600</v>
      </c>
      <c r="C10" s="7">
        <f t="shared" si="3"/>
        <v>491</v>
      </c>
      <c r="D10" s="7">
        <f t="shared" si="1"/>
        <v>1958</v>
      </c>
      <c r="E10" s="7">
        <f t="shared" si="1"/>
        <v>126</v>
      </c>
      <c r="F10" s="7">
        <f t="shared" si="1"/>
        <v>25</v>
      </c>
      <c r="G10" s="7">
        <f t="shared" si="4"/>
        <v>642</v>
      </c>
      <c r="H10" s="7">
        <f t="shared" si="5"/>
        <v>2582</v>
      </c>
      <c r="I10" s="7">
        <v>486</v>
      </c>
      <c r="J10" s="7">
        <v>1946</v>
      </c>
      <c r="K10" s="7">
        <v>125</v>
      </c>
      <c r="L10" s="7">
        <v>25</v>
      </c>
      <c r="M10" s="7">
        <f t="shared" si="6"/>
        <v>636</v>
      </c>
      <c r="N10" s="7">
        <f t="shared" si="7"/>
        <v>18</v>
      </c>
      <c r="O10" s="7">
        <v>5</v>
      </c>
      <c r="P10" s="7">
        <v>12</v>
      </c>
      <c r="Q10" s="7">
        <v>1</v>
      </c>
      <c r="R10" s="7">
        <v>0</v>
      </c>
      <c r="S10" s="7">
        <f t="shared" si="8"/>
        <v>6</v>
      </c>
    </row>
    <row r="11" spans="1:19" s="8" customFormat="1" x14ac:dyDescent="0.2">
      <c r="A11" s="33">
        <v>5</v>
      </c>
      <c r="B11" s="7">
        <f t="shared" si="2"/>
        <v>1318</v>
      </c>
      <c r="C11" s="7">
        <f t="shared" si="3"/>
        <v>247</v>
      </c>
      <c r="D11" s="7">
        <f t="shared" si="1"/>
        <v>1001</v>
      </c>
      <c r="E11" s="7">
        <f t="shared" si="1"/>
        <v>56</v>
      </c>
      <c r="F11" s="7">
        <f t="shared" si="1"/>
        <v>14</v>
      </c>
      <c r="G11" s="7">
        <f t="shared" si="4"/>
        <v>317</v>
      </c>
      <c r="H11" s="7">
        <f t="shared" si="5"/>
        <v>1302</v>
      </c>
      <c r="I11" s="7">
        <v>242</v>
      </c>
      <c r="J11" s="7">
        <v>993</v>
      </c>
      <c r="K11" s="7">
        <v>53</v>
      </c>
      <c r="L11" s="7">
        <v>14</v>
      </c>
      <c r="M11" s="7">
        <f t="shared" si="6"/>
        <v>309</v>
      </c>
      <c r="N11" s="7">
        <f t="shared" si="7"/>
        <v>16</v>
      </c>
      <c r="O11" s="7">
        <v>5</v>
      </c>
      <c r="P11" s="7">
        <v>8</v>
      </c>
      <c r="Q11" s="7">
        <v>3</v>
      </c>
      <c r="R11" s="7">
        <v>0</v>
      </c>
      <c r="S11" s="7">
        <f t="shared" si="8"/>
        <v>8</v>
      </c>
    </row>
    <row r="12" spans="1:19" s="8" customFormat="1" x14ac:dyDescent="0.2">
      <c r="A12" s="33">
        <v>6</v>
      </c>
      <c r="B12" s="7">
        <f t="shared" si="2"/>
        <v>743</v>
      </c>
      <c r="C12" s="7">
        <f t="shared" si="3"/>
        <v>185</v>
      </c>
      <c r="D12" s="7">
        <f t="shared" si="1"/>
        <v>532</v>
      </c>
      <c r="E12" s="7">
        <f t="shared" si="1"/>
        <v>19</v>
      </c>
      <c r="F12" s="7">
        <f t="shared" si="1"/>
        <v>7</v>
      </c>
      <c r="G12" s="7">
        <f t="shared" si="4"/>
        <v>211</v>
      </c>
      <c r="H12" s="7">
        <f t="shared" si="5"/>
        <v>725</v>
      </c>
      <c r="I12" s="7">
        <v>181</v>
      </c>
      <c r="J12" s="7">
        <v>519</v>
      </c>
      <c r="K12" s="7">
        <v>18</v>
      </c>
      <c r="L12" s="7">
        <v>7</v>
      </c>
      <c r="M12" s="7">
        <f t="shared" si="6"/>
        <v>206</v>
      </c>
      <c r="N12" s="7">
        <f t="shared" si="7"/>
        <v>18</v>
      </c>
      <c r="O12" s="7">
        <v>4</v>
      </c>
      <c r="P12" s="7">
        <v>13</v>
      </c>
      <c r="Q12" s="7">
        <v>1</v>
      </c>
      <c r="R12" s="7">
        <v>0</v>
      </c>
      <c r="S12" s="7">
        <f t="shared" si="8"/>
        <v>5</v>
      </c>
    </row>
    <row r="13" spans="1:19" s="8" customFormat="1" x14ac:dyDescent="0.2">
      <c r="A13" s="33">
        <v>7</v>
      </c>
      <c r="B13" s="7">
        <f t="shared" si="2"/>
        <v>453</v>
      </c>
      <c r="C13" s="7">
        <f t="shared" si="3"/>
        <v>119</v>
      </c>
      <c r="D13" s="7">
        <f t="shared" si="1"/>
        <v>319</v>
      </c>
      <c r="E13" s="7">
        <f t="shared" si="1"/>
        <v>10</v>
      </c>
      <c r="F13" s="7">
        <f t="shared" si="1"/>
        <v>5</v>
      </c>
      <c r="G13" s="7">
        <f t="shared" si="4"/>
        <v>134</v>
      </c>
      <c r="H13" s="7">
        <f t="shared" si="5"/>
        <v>443</v>
      </c>
      <c r="I13" s="7">
        <v>118</v>
      </c>
      <c r="J13" s="7">
        <v>311</v>
      </c>
      <c r="K13" s="7">
        <v>9</v>
      </c>
      <c r="L13" s="7">
        <v>5</v>
      </c>
      <c r="M13" s="7">
        <f t="shared" si="6"/>
        <v>132</v>
      </c>
      <c r="N13" s="7">
        <f t="shared" si="7"/>
        <v>10</v>
      </c>
      <c r="O13" s="7">
        <v>1</v>
      </c>
      <c r="P13" s="7">
        <v>8</v>
      </c>
      <c r="Q13" s="7">
        <v>1</v>
      </c>
      <c r="R13" s="7">
        <v>0</v>
      </c>
      <c r="S13" s="7">
        <f t="shared" si="8"/>
        <v>2</v>
      </c>
    </row>
    <row r="14" spans="1:19" s="8" customFormat="1" x14ac:dyDescent="0.2">
      <c r="A14" s="33">
        <v>8</v>
      </c>
      <c r="B14" s="7">
        <f t="shared" si="2"/>
        <v>247</v>
      </c>
      <c r="C14" s="7">
        <f t="shared" si="3"/>
        <v>42</v>
      </c>
      <c r="D14" s="7">
        <f t="shared" si="1"/>
        <v>191</v>
      </c>
      <c r="E14" s="7">
        <f t="shared" si="1"/>
        <v>8</v>
      </c>
      <c r="F14" s="7">
        <f t="shared" si="1"/>
        <v>6</v>
      </c>
      <c r="G14" s="7">
        <f t="shared" si="4"/>
        <v>56</v>
      </c>
      <c r="H14" s="7">
        <f t="shared" si="5"/>
        <v>242</v>
      </c>
      <c r="I14" s="7">
        <v>40</v>
      </c>
      <c r="J14" s="7">
        <v>188</v>
      </c>
      <c r="K14" s="7">
        <v>8</v>
      </c>
      <c r="L14" s="7">
        <v>6</v>
      </c>
      <c r="M14" s="7">
        <f t="shared" si="6"/>
        <v>54</v>
      </c>
      <c r="N14" s="7">
        <f t="shared" si="7"/>
        <v>5</v>
      </c>
      <c r="O14" s="7">
        <v>2</v>
      </c>
      <c r="P14" s="7">
        <v>3</v>
      </c>
      <c r="Q14" s="7">
        <v>0</v>
      </c>
      <c r="R14" s="7">
        <v>0</v>
      </c>
      <c r="S14" s="7">
        <f t="shared" si="8"/>
        <v>2</v>
      </c>
    </row>
    <row r="15" spans="1:19" s="8" customFormat="1" x14ac:dyDescent="0.2">
      <c r="A15" s="33">
        <v>9</v>
      </c>
      <c r="B15" s="7">
        <f t="shared" si="2"/>
        <v>136</v>
      </c>
      <c r="C15" s="7">
        <f t="shared" si="3"/>
        <v>22</v>
      </c>
      <c r="D15" s="7">
        <f t="shared" si="1"/>
        <v>109</v>
      </c>
      <c r="E15" s="7">
        <f t="shared" si="1"/>
        <v>3</v>
      </c>
      <c r="F15" s="7">
        <f t="shared" si="1"/>
        <v>2</v>
      </c>
      <c r="G15" s="7">
        <f t="shared" si="4"/>
        <v>27</v>
      </c>
      <c r="H15" s="7">
        <f t="shared" si="5"/>
        <v>132</v>
      </c>
      <c r="I15" s="7">
        <v>22</v>
      </c>
      <c r="J15" s="7">
        <v>105</v>
      </c>
      <c r="K15" s="7">
        <v>3</v>
      </c>
      <c r="L15" s="7">
        <v>2</v>
      </c>
      <c r="M15" s="7">
        <f t="shared" si="6"/>
        <v>27</v>
      </c>
      <c r="N15" s="7">
        <f t="shared" si="7"/>
        <v>4</v>
      </c>
      <c r="O15" s="7">
        <v>0</v>
      </c>
      <c r="P15" s="7">
        <v>4</v>
      </c>
      <c r="Q15" s="7">
        <v>0</v>
      </c>
      <c r="R15" s="7">
        <v>0</v>
      </c>
      <c r="S15" s="7">
        <f t="shared" si="8"/>
        <v>0</v>
      </c>
    </row>
    <row r="16" spans="1:19" s="8" customFormat="1" x14ac:dyDescent="0.2">
      <c r="A16" s="33" t="s">
        <v>207</v>
      </c>
      <c r="B16" s="7">
        <f t="shared" si="2"/>
        <v>175</v>
      </c>
      <c r="C16" s="7">
        <f t="shared" si="3"/>
        <v>33</v>
      </c>
      <c r="D16" s="7">
        <f t="shared" si="1"/>
        <v>134</v>
      </c>
      <c r="E16" s="7">
        <f t="shared" si="1"/>
        <v>3</v>
      </c>
      <c r="F16" s="7">
        <f t="shared" si="1"/>
        <v>5</v>
      </c>
      <c r="G16" s="7">
        <f t="shared" si="4"/>
        <v>41</v>
      </c>
      <c r="H16" s="7">
        <f t="shared" si="5"/>
        <v>171</v>
      </c>
      <c r="I16" s="7">
        <v>33</v>
      </c>
      <c r="J16" s="7">
        <v>130</v>
      </c>
      <c r="K16" s="7">
        <v>3</v>
      </c>
      <c r="L16" s="7">
        <v>5</v>
      </c>
      <c r="M16" s="7">
        <f t="shared" si="6"/>
        <v>41</v>
      </c>
      <c r="N16" s="7">
        <f t="shared" si="7"/>
        <v>4</v>
      </c>
      <c r="O16" s="7">
        <v>0</v>
      </c>
      <c r="P16" s="7">
        <v>4</v>
      </c>
      <c r="Q16" s="7">
        <v>0</v>
      </c>
      <c r="R16" s="7">
        <v>0</v>
      </c>
      <c r="S16" s="7">
        <f t="shared" si="8"/>
        <v>0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B9" sqref="B9"/>
    </sheetView>
  </sheetViews>
  <sheetFormatPr defaultRowHeight="11.25" x14ac:dyDescent="0.2"/>
  <cols>
    <col min="1" max="16384" width="9.140625" style="35"/>
  </cols>
  <sheetData>
    <row r="1" spans="1:19" ht="15.75" x14ac:dyDescent="0.25">
      <c r="A1" s="34" t="s">
        <v>556</v>
      </c>
    </row>
    <row r="3" spans="1:19" ht="12.75" customHeight="1" x14ac:dyDescent="0.2">
      <c r="A3" s="92" t="s">
        <v>194</v>
      </c>
      <c r="B3" s="93" t="s">
        <v>1</v>
      </c>
      <c r="C3" s="93"/>
      <c r="D3" s="93"/>
      <c r="E3" s="93"/>
      <c r="F3" s="93"/>
      <c r="G3" s="93"/>
      <c r="H3" s="93" t="s">
        <v>4</v>
      </c>
      <c r="I3" s="93"/>
      <c r="J3" s="93"/>
      <c r="K3" s="93"/>
      <c r="L3" s="93"/>
      <c r="M3" s="93"/>
      <c r="N3" s="93" t="s">
        <v>3</v>
      </c>
      <c r="O3" s="93"/>
      <c r="P3" s="93"/>
      <c r="Q3" s="93"/>
      <c r="R3" s="93"/>
      <c r="S3" s="93"/>
    </row>
    <row r="4" spans="1:19" x14ac:dyDescent="0.2">
      <c r="A4" s="92"/>
      <c r="B4" s="92" t="s">
        <v>5</v>
      </c>
      <c r="C4" s="93" t="s">
        <v>255</v>
      </c>
      <c r="D4" s="93"/>
      <c r="E4" s="93"/>
      <c r="F4" s="93"/>
      <c r="G4" s="93"/>
      <c r="H4" s="92" t="s">
        <v>5</v>
      </c>
      <c r="I4" s="93" t="s">
        <v>255</v>
      </c>
      <c r="J4" s="93"/>
      <c r="K4" s="93"/>
      <c r="L4" s="93"/>
      <c r="M4" s="93"/>
      <c r="N4" s="92" t="s">
        <v>5</v>
      </c>
      <c r="O4" s="93" t="s">
        <v>255</v>
      </c>
      <c r="P4" s="93"/>
      <c r="Q4" s="93"/>
      <c r="R4" s="93"/>
      <c r="S4" s="93"/>
    </row>
    <row r="5" spans="1:19" x14ac:dyDescent="0.2">
      <c r="A5" s="92"/>
      <c r="B5" s="92"/>
      <c r="C5" s="36" t="s">
        <v>256</v>
      </c>
      <c r="D5" s="36" t="s">
        <v>257</v>
      </c>
      <c r="E5" s="36" t="s">
        <v>258</v>
      </c>
      <c r="F5" s="36" t="s">
        <v>259</v>
      </c>
      <c r="G5" s="36" t="s">
        <v>260</v>
      </c>
      <c r="H5" s="92"/>
      <c r="I5" s="36" t="s">
        <v>256</v>
      </c>
      <c r="J5" s="36" t="s">
        <v>257</v>
      </c>
      <c r="K5" s="36" t="s">
        <v>258</v>
      </c>
      <c r="L5" s="36" t="s">
        <v>259</v>
      </c>
      <c r="M5" s="36" t="s">
        <v>260</v>
      </c>
      <c r="N5" s="92"/>
      <c r="O5" s="36" t="s">
        <v>256</v>
      </c>
      <c r="P5" s="36" t="s">
        <v>257</v>
      </c>
      <c r="Q5" s="36" t="s">
        <v>258</v>
      </c>
      <c r="R5" s="36" t="s">
        <v>259</v>
      </c>
      <c r="S5" s="36" t="s">
        <v>260</v>
      </c>
    </row>
    <row r="6" spans="1:19" s="38" customFormat="1" x14ac:dyDescent="0.2">
      <c r="A6" s="37" t="s">
        <v>193</v>
      </c>
      <c r="B6" s="38">
        <f t="shared" ref="B6:G6" si="0">SUM(B7:B43)</f>
        <v>51343</v>
      </c>
      <c r="C6" s="38">
        <f t="shared" si="0"/>
        <v>8944</v>
      </c>
      <c r="D6" s="38">
        <f t="shared" si="0"/>
        <v>41180</v>
      </c>
      <c r="E6" s="38">
        <f t="shared" si="0"/>
        <v>1076</v>
      </c>
      <c r="F6" s="38">
        <f t="shared" si="0"/>
        <v>143</v>
      </c>
      <c r="G6" s="38">
        <f t="shared" si="0"/>
        <v>10163</v>
      </c>
      <c r="H6" s="38">
        <f>SUM(H7:H43)</f>
        <v>51136</v>
      </c>
      <c r="I6" s="38">
        <f t="shared" ref="I6:S6" si="1">SUM(I7:I43)</f>
        <v>8895</v>
      </c>
      <c r="J6" s="38">
        <f t="shared" si="1"/>
        <v>41031</v>
      </c>
      <c r="K6" s="38">
        <f t="shared" si="1"/>
        <v>1067</v>
      </c>
      <c r="L6" s="38">
        <f t="shared" si="1"/>
        <v>143</v>
      </c>
      <c r="M6" s="38">
        <f t="shared" si="1"/>
        <v>10105</v>
      </c>
      <c r="N6" s="38">
        <f t="shared" si="1"/>
        <v>207</v>
      </c>
      <c r="O6" s="38">
        <f t="shared" si="1"/>
        <v>49</v>
      </c>
      <c r="P6" s="38">
        <f t="shared" si="1"/>
        <v>149</v>
      </c>
      <c r="Q6" s="38">
        <f t="shared" si="1"/>
        <v>9</v>
      </c>
      <c r="R6" s="38">
        <f t="shared" si="1"/>
        <v>0</v>
      </c>
      <c r="S6" s="38">
        <f t="shared" si="1"/>
        <v>58</v>
      </c>
    </row>
    <row r="7" spans="1:19" s="38" customFormat="1" x14ac:dyDescent="0.2">
      <c r="A7" s="39">
        <v>-14</v>
      </c>
      <c r="B7" s="38">
        <f t="shared" ref="B7:B53" si="2">H7+N7</f>
        <v>42</v>
      </c>
      <c r="C7" s="38">
        <f>I7+O7</f>
        <v>42</v>
      </c>
      <c r="D7" s="38">
        <f t="shared" ref="D7:D53" si="3">J7+P7</f>
        <v>0</v>
      </c>
      <c r="E7" s="38">
        <f t="shared" ref="E7:E53" si="4">K7+Q7</f>
        <v>0</v>
      </c>
      <c r="F7" s="38">
        <f t="shared" ref="F7:F53" si="5">L7+R7</f>
        <v>0</v>
      </c>
      <c r="G7" s="38">
        <f t="shared" ref="G7:G53" si="6">M7+S7</f>
        <v>42</v>
      </c>
      <c r="H7" s="38">
        <f>SUM(I7:L7)</f>
        <v>42</v>
      </c>
      <c r="I7" s="38">
        <v>42</v>
      </c>
      <c r="J7" s="38">
        <v>0</v>
      </c>
      <c r="K7" s="38">
        <v>0</v>
      </c>
      <c r="L7" s="38">
        <v>0</v>
      </c>
      <c r="M7" s="38">
        <f>I7+K7+L7</f>
        <v>42</v>
      </c>
      <c r="N7" s="38">
        <f>SUM(O7:R7)</f>
        <v>0</v>
      </c>
      <c r="O7" s="38">
        <v>0</v>
      </c>
      <c r="P7" s="38">
        <v>0</v>
      </c>
      <c r="Q7" s="38">
        <v>0</v>
      </c>
      <c r="R7" s="38">
        <v>0</v>
      </c>
      <c r="S7" s="38">
        <f>O7+Q7+R7</f>
        <v>0</v>
      </c>
    </row>
    <row r="8" spans="1:19" s="38" customFormat="1" x14ac:dyDescent="0.2">
      <c r="A8" s="39">
        <v>15</v>
      </c>
      <c r="B8" s="38">
        <f t="shared" si="2"/>
        <v>141</v>
      </c>
      <c r="C8" s="38">
        <f t="shared" ref="C8:C53" si="7">I8+O8</f>
        <v>141</v>
      </c>
      <c r="D8" s="38">
        <f t="shared" si="3"/>
        <v>0</v>
      </c>
      <c r="E8" s="38">
        <f t="shared" si="4"/>
        <v>0</v>
      </c>
      <c r="F8" s="38">
        <f t="shared" si="5"/>
        <v>0</v>
      </c>
      <c r="G8" s="38">
        <f t="shared" si="6"/>
        <v>141</v>
      </c>
      <c r="H8" s="38">
        <f t="shared" ref="H8:H43" si="8">SUM(I8:L8)</f>
        <v>141</v>
      </c>
      <c r="I8" s="38">
        <v>141</v>
      </c>
      <c r="J8" s="38">
        <v>0</v>
      </c>
      <c r="K8" s="38">
        <v>0</v>
      </c>
      <c r="L8" s="38">
        <v>0</v>
      </c>
      <c r="M8" s="38">
        <f t="shared" ref="M8:M43" si="9">I8+K8+L8</f>
        <v>141</v>
      </c>
      <c r="N8" s="38">
        <f t="shared" ref="N8:N43" si="10">SUM(O8:R8)</f>
        <v>0</v>
      </c>
      <c r="O8" s="38">
        <v>0</v>
      </c>
      <c r="P8" s="38">
        <v>0</v>
      </c>
      <c r="Q8" s="38">
        <v>0</v>
      </c>
      <c r="R8" s="38">
        <v>0</v>
      </c>
      <c r="S8" s="38">
        <f t="shared" ref="S8:S43" si="11">O8+Q8+R8</f>
        <v>0</v>
      </c>
    </row>
    <row r="9" spans="1:19" s="38" customFormat="1" x14ac:dyDescent="0.2">
      <c r="A9" s="39">
        <v>16</v>
      </c>
      <c r="B9" s="38">
        <f t="shared" si="2"/>
        <v>394</v>
      </c>
      <c r="C9" s="38">
        <f t="shared" si="7"/>
        <v>382</v>
      </c>
      <c r="D9" s="38">
        <f t="shared" si="3"/>
        <v>12</v>
      </c>
      <c r="E9" s="38">
        <f t="shared" si="4"/>
        <v>0</v>
      </c>
      <c r="F9" s="38">
        <f t="shared" si="5"/>
        <v>0</v>
      </c>
      <c r="G9" s="38">
        <f t="shared" si="6"/>
        <v>382</v>
      </c>
      <c r="H9" s="38">
        <f t="shared" si="8"/>
        <v>393</v>
      </c>
      <c r="I9" s="38">
        <v>381</v>
      </c>
      <c r="J9" s="38">
        <v>12</v>
      </c>
      <c r="K9" s="38">
        <v>0</v>
      </c>
      <c r="L9" s="38">
        <v>0</v>
      </c>
      <c r="M9" s="38">
        <f t="shared" si="9"/>
        <v>381</v>
      </c>
      <c r="N9" s="38">
        <f t="shared" si="10"/>
        <v>1</v>
      </c>
      <c r="O9" s="38">
        <v>1</v>
      </c>
      <c r="P9" s="38">
        <v>0</v>
      </c>
      <c r="Q9" s="38">
        <v>0</v>
      </c>
      <c r="R9" s="38">
        <v>0</v>
      </c>
      <c r="S9" s="38">
        <f t="shared" si="11"/>
        <v>1</v>
      </c>
    </row>
    <row r="10" spans="1:19" s="38" customFormat="1" x14ac:dyDescent="0.2">
      <c r="A10" s="39">
        <v>17</v>
      </c>
      <c r="B10" s="38">
        <f t="shared" si="2"/>
        <v>844</v>
      </c>
      <c r="C10" s="38">
        <f t="shared" si="7"/>
        <v>718</v>
      </c>
      <c r="D10" s="38">
        <f t="shared" si="3"/>
        <v>126</v>
      </c>
      <c r="E10" s="38">
        <f t="shared" si="4"/>
        <v>0</v>
      </c>
      <c r="F10" s="38">
        <f t="shared" si="5"/>
        <v>0</v>
      </c>
      <c r="G10" s="38">
        <f t="shared" si="6"/>
        <v>718</v>
      </c>
      <c r="H10" s="38">
        <f t="shared" si="8"/>
        <v>842</v>
      </c>
      <c r="I10" s="38">
        <v>716</v>
      </c>
      <c r="J10" s="38">
        <v>126</v>
      </c>
      <c r="K10" s="38">
        <v>0</v>
      </c>
      <c r="L10" s="38">
        <v>0</v>
      </c>
      <c r="M10" s="38">
        <f t="shared" si="9"/>
        <v>716</v>
      </c>
      <c r="N10" s="38">
        <f t="shared" si="10"/>
        <v>2</v>
      </c>
      <c r="O10" s="38">
        <v>2</v>
      </c>
      <c r="P10" s="38">
        <v>0</v>
      </c>
      <c r="Q10" s="38">
        <v>0</v>
      </c>
      <c r="R10" s="38">
        <v>0</v>
      </c>
      <c r="S10" s="38">
        <f t="shared" si="11"/>
        <v>2</v>
      </c>
    </row>
    <row r="11" spans="1:19" s="38" customFormat="1" x14ac:dyDescent="0.2">
      <c r="A11" s="39">
        <v>18</v>
      </c>
      <c r="B11" s="38">
        <f t="shared" si="2"/>
        <v>1274</v>
      </c>
      <c r="C11" s="38">
        <f t="shared" si="7"/>
        <v>761</v>
      </c>
      <c r="D11" s="38">
        <f t="shared" si="3"/>
        <v>513</v>
      </c>
      <c r="E11" s="38">
        <f t="shared" si="4"/>
        <v>0</v>
      </c>
      <c r="F11" s="38">
        <f t="shared" si="5"/>
        <v>0</v>
      </c>
      <c r="G11" s="38">
        <f t="shared" si="6"/>
        <v>761</v>
      </c>
      <c r="H11" s="38">
        <f t="shared" si="8"/>
        <v>1269</v>
      </c>
      <c r="I11" s="38">
        <v>757</v>
      </c>
      <c r="J11" s="38">
        <v>512</v>
      </c>
      <c r="K11" s="38">
        <v>0</v>
      </c>
      <c r="L11" s="38">
        <v>0</v>
      </c>
      <c r="M11" s="38">
        <f t="shared" si="9"/>
        <v>757</v>
      </c>
      <c r="N11" s="38">
        <f t="shared" si="10"/>
        <v>5</v>
      </c>
      <c r="O11" s="38">
        <v>4</v>
      </c>
      <c r="P11" s="38">
        <v>1</v>
      </c>
      <c r="Q11" s="38">
        <v>0</v>
      </c>
      <c r="R11" s="38">
        <v>0</v>
      </c>
      <c r="S11" s="38">
        <f t="shared" si="11"/>
        <v>4</v>
      </c>
    </row>
    <row r="12" spans="1:19" s="38" customFormat="1" x14ac:dyDescent="0.2">
      <c r="A12" s="39">
        <v>19</v>
      </c>
      <c r="B12" s="38">
        <f t="shared" si="2"/>
        <v>1959</v>
      </c>
      <c r="C12" s="38">
        <f t="shared" si="7"/>
        <v>860</v>
      </c>
      <c r="D12" s="38">
        <f t="shared" si="3"/>
        <v>1096</v>
      </c>
      <c r="E12" s="38">
        <f t="shared" si="4"/>
        <v>3</v>
      </c>
      <c r="F12" s="38">
        <f t="shared" si="5"/>
        <v>0</v>
      </c>
      <c r="G12" s="38">
        <f t="shared" si="6"/>
        <v>863</v>
      </c>
      <c r="H12" s="38">
        <f t="shared" si="8"/>
        <v>1955</v>
      </c>
      <c r="I12" s="38">
        <v>857</v>
      </c>
      <c r="J12" s="38">
        <v>1095</v>
      </c>
      <c r="K12" s="38">
        <v>3</v>
      </c>
      <c r="L12" s="38">
        <v>0</v>
      </c>
      <c r="M12" s="38">
        <f t="shared" si="9"/>
        <v>860</v>
      </c>
      <c r="N12" s="38">
        <f t="shared" si="10"/>
        <v>4</v>
      </c>
      <c r="O12" s="38">
        <v>3</v>
      </c>
      <c r="P12" s="38">
        <v>1</v>
      </c>
      <c r="Q12" s="38">
        <v>0</v>
      </c>
      <c r="R12" s="38">
        <v>0</v>
      </c>
      <c r="S12" s="38">
        <f t="shared" si="11"/>
        <v>3</v>
      </c>
    </row>
    <row r="13" spans="1:19" s="38" customFormat="1" x14ac:dyDescent="0.2">
      <c r="A13" s="39">
        <v>20</v>
      </c>
      <c r="B13" s="38">
        <f t="shared" si="2"/>
        <v>2518</v>
      </c>
      <c r="C13" s="38">
        <f t="shared" si="7"/>
        <v>869</v>
      </c>
      <c r="D13" s="38">
        <f t="shared" si="3"/>
        <v>1644</v>
      </c>
      <c r="E13" s="38">
        <f t="shared" si="4"/>
        <v>5</v>
      </c>
      <c r="F13" s="38">
        <f t="shared" si="5"/>
        <v>0</v>
      </c>
      <c r="G13" s="38">
        <f t="shared" si="6"/>
        <v>874</v>
      </c>
      <c r="H13" s="38">
        <f t="shared" si="8"/>
        <v>2510</v>
      </c>
      <c r="I13" s="38">
        <v>865</v>
      </c>
      <c r="J13" s="38">
        <v>1640</v>
      </c>
      <c r="K13" s="38">
        <v>5</v>
      </c>
      <c r="L13" s="38">
        <v>0</v>
      </c>
      <c r="M13" s="38">
        <f t="shared" si="9"/>
        <v>870</v>
      </c>
      <c r="N13" s="38">
        <f t="shared" si="10"/>
        <v>8</v>
      </c>
      <c r="O13" s="38">
        <v>4</v>
      </c>
      <c r="P13" s="38">
        <v>4</v>
      </c>
      <c r="Q13" s="38">
        <v>0</v>
      </c>
      <c r="R13" s="38">
        <v>0</v>
      </c>
      <c r="S13" s="38">
        <f t="shared" si="11"/>
        <v>4</v>
      </c>
    </row>
    <row r="14" spans="1:19" s="38" customFormat="1" x14ac:dyDescent="0.2">
      <c r="A14" s="39">
        <v>21</v>
      </c>
      <c r="B14" s="38">
        <f t="shared" si="2"/>
        <v>3081</v>
      </c>
      <c r="C14" s="38">
        <f t="shared" si="7"/>
        <v>775</v>
      </c>
      <c r="D14" s="38">
        <f t="shared" si="3"/>
        <v>2298</v>
      </c>
      <c r="E14" s="38">
        <f t="shared" si="4"/>
        <v>8</v>
      </c>
      <c r="F14" s="38">
        <f t="shared" si="5"/>
        <v>0</v>
      </c>
      <c r="G14" s="38">
        <f t="shared" si="6"/>
        <v>783</v>
      </c>
      <c r="H14" s="38">
        <f t="shared" si="8"/>
        <v>3075</v>
      </c>
      <c r="I14" s="38">
        <v>774</v>
      </c>
      <c r="J14" s="38">
        <v>2293</v>
      </c>
      <c r="K14" s="38">
        <v>8</v>
      </c>
      <c r="L14" s="38">
        <v>0</v>
      </c>
      <c r="M14" s="38">
        <f t="shared" si="9"/>
        <v>782</v>
      </c>
      <c r="N14" s="38">
        <f t="shared" si="10"/>
        <v>6</v>
      </c>
      <c r="O14" s="38">
        <v>1</v>
      </c>
      <c r="P14" s="38">
        <v>5</v>
      </c>
      <c r="Q14" s="38">
        <v>0</v>
      </c>
      <c r="R14" s="38">
        <v>0</v>
      </c>
      <c r="S14" s="38">
        <f t="shared" si="11"/>
        <v>1</v>
      </c>
    </row>
    <row r="15" spans="1:19" s="38" customFormat="1" x14ac:dyDescent="0.2">
      <c r="A15" s="39">
        <v>22</v>
      </c>
      <c r="B15" s="38">
        <f t="shared" si="2"/>
        <v>3507</v>
      </c>
      <c r="C15" s="38">
        <f t="shared" si="7"/>
        <v>714</v>
      </c>
      <c r="D15" s="38">
        <f t="shared" si="3"/>
        <v>2776</v>
      </c>
      <c r="E15" s="38">
        <f t="shared" si="4"/>
        <v>12</v>
      </c>
      <c r="F15" s="38">
        <f t="shared" si="5"/>
        <v>5</v>
      </c>
      <c r="G15" s="38">
        <f t="shared" si="6"/>
        <v>731</v>
      </c>
      <c r="H15" s="38">
        <f t="shared" si="8"/>
        <v>3495</v>
      </c>
      <c r="I15" s="38">
        <v>712</v>
      </c>
      <c r="J15" s="38">
        <v>2766</v>
      </c>
      <c r="K15" s="38">
        <v>12</v>
      </c>
      <c r="L15" s="38">
        <v>5</v>
      </c>
      <c r="M15" s="38">
        <f t="shared" si="9"/>
        <v>729</v>
      </c>
      <c r="N15" s="38">
        <f t="shared" si="10"/>
        <v>12</v>
      </c>
      <c r="O15" s="38">
        <v>2</v>
      </c>
      <c r="P15" s="38">
        <v>10</v>
      </c>
      <c r="Q15" s="38">
        <v>0</v>
      </c>
      <c r="R15" s="38">
        <v>0</v>
      </c>
      <c r="S15" s="38">
        <f t="shared" si="11"/>
        <v>2</v>
      </c>
    </row>
    <row r="16" spans="1:19" s="38" customFormat="1" x14ac:dyDescent="0.2">
      <c r="A16" s="39">
        <v>23</v>
      </c>
      <c r="B16" s="38">
        <f t="shared" si="2"/>
        <v>3848</v>
      </c>
      <c r="C16" s="38">
        <f t="shared" si="7"/>
        <v>580</v>
      </c>
      <c r="D16" s="38">
        <f t="shared" si="3"/>
        <v>3239</v>
      </c>
      <c r="E16" s="38">
        <f t="shared" si="4"/>
        <v>28</v>
      </c>
      <c r="F16" s="38">
        <f t="shared" si="5"/>
        <v>1</v>
      </c>
      <c r="G16" s="38">
        <f t="shared" si="6"/>
        <v>609</v>
      </c>
      <c r="H16" s="38">
        <f t="shared" si="8"/>
        <v>3833</v>
      </c>
      <c r="I16" s="38">
        <v>576</v>
      </c>
      <c r="J16" s="38">
        <v>3228</v>
      </c>
      <c r="K16" s="38">
        <v>28</v>
      </c>
      <c r="L16" s="38">
        <v>1</v>
      </c>
      <c r="M16" s="38">
        <f t="shared" si="9"/>
        <v>605</v>
      </c>
      <c r="N16" s="38">
        <f t="shared" si="10"/>
        <v>15</v>
      </c>
      <c r="O16" s="38">
        <v>4</v>
      </c>
      <c r="P16" s="38">
        <v>11</v>
      </c>
      <c r="Q16" s="38">
        <v>0</v>
      </c>
      <c r="R16" s="38">
        <v>0</v>
      </c>
      <c r="S16" s="38">
        <f t="shared" si="11"/>
        <v>4</v>
      </c>
    </row>
    <row r="17" spans="1:19" s="38" customFormat="1" x14ac:dyDescent="0.2">
      <c r="A17" s="39">
        <v>24</v>
      </c>
      <c r="B17" s="38">
        <f t="shared" si="2"/>
        <v>3993</v>
      </c>
      <c r="C17" s="38">
        <f t="shared" si="7"/>
        <v>536</v>
      </c>
      <c r="D17" s="38">
        <f t="shared" si="3"/>
        <v>3422</v>
      </c>
      <c r="E17" s="38">
        <f t="shared" si="4"/>
        <v>34</v>
      </c>
      <c r="F17" s="38">
        <f t="shared" si="5"/>
        <v>1</v>
      </c>
      <c r="G17" s="38">
        <f t="shared" si="6"/>
        <v>571</v>
      </c>
      <c r="H17" s="38">
        <f t="shared" si="8"/>
        <v>3982</v>
      </c>
      <c r="I17" s="38">
        <v>531</v>
      </c>
      <c r="J17" s="38">
        <v>3416</v>
      </c>
      <c r="K17" s="38">
        <v>34</v>
      </c>
      <c r="L17" s="38">
        <v>1</v>
      </c>
      <c r="M17" s="38">
        <f t="shared" si="9"/>
        <v>566</v>
      </c>
      <c r="N17" s="38">
        <f t="shared" si="10"/>
        <v>11</v>
      </c>
      <c r="O17" s="38">
        <v>5</v>
      </c>
      <c r="P17" s="38">
        <v>6</v>
      </c>
      <c r="Q17" s="38">
        <v>0</v>
      </c>
      <c r="R17" s="38">
        <v>0</v>
      </c>
      <c r="S17" s="38">
        <f t="shared" si="11"/>
        <v>5</v>
      </c>
    </row>
    <row r="18" spans="1:19" s="38" customFormat="1" x14ac:dyDescent="0.2">
      <c r="A18" s="39">
        <v>25</v>
      </c>
      <c r="B18" s="38">
        <f t="shared" si="2"/>
        <v>4284</v>
      </c>
      <c r="C18" s="38">
        <f t="shared" si="7"/>
        <v>463</v>
      </c>
      <c r="D18" s="38">
        <f t="shared" si="3"/>
        <v>3769</v>
      </c>
      <c r="E18" s="38">
        <f t="shared" si="4"/>
        <v>47</v>
      </c>
      <c r="F18" s="38">
        <f t="shared" si="5"/>
        <v>5</v>
      </c>
      <c r="G18" s="38">
        <f t="shared" si="6"/>
        <v>515</v>
      </c>
      <c r="H18" s="38">
        <f t="shared" si="8"/>
        <v>4269</v>
      </c>
      <c r="I18" s="38">
        <v>460</v>
      </c>
      <c r="J18" s="38">
        <v>3758</v>
      </c>
      <c r="K18" s="38">
        <v>46</v>
      </c>
      <c r="L18" s="38">
        <v>5</v>
      </c>
      <c r="M18" s="38">
        <f t="shared" si="9"/>
        <v>511</v>
      </c>
      <c r="N18" s="38">
        <f t="shared" si="10"/>
        <v>15</v>
      </c>
      <c r="O18" s="38">
        <v>3</v>
      </c>
      <c r="P18" s="38">
        <v>11</v>
      </c>
      <c r="Q18" s="38">
        <v>1</v>
      </c>
      <c r="R18" s="38">
        <v>0</v>
      </c>
      <c r="S18" s="38">
        <f t="shared" si="11"/>
        <v>4</v>
      </c>
    </row>
    <row r="19" spans="1:19" s="38" customFormat="1" x14ac:dyDescent="0.2">
      <c r="A19" s="39">
        <v>26</v>
      </c>
      <c r="B19" s="38">
        <f t="shared" si="2"/>
        <v>4154</v>
      </c>
      <c r="C19" s="38">
        <f t="shared" si="7"/>
        <v>408</v>
      </c>
      <c r="D19" s="38">
        <f t="shared" si="3"/>
        <v>3678</v>
      </c>
      <c r="E19" s="38">
        <f t="shared" si="4"/>
        <v>63</v>
      </c>
      <c r="F19" s="38">
        <f t="shared" si="5"/>
        <v>5</v>
      </c>
      <c r="G19" s="38">
        <f t="shared" si="6"/>
        <v>476</v>
      </c>
      <c r="H19" s="38">
        <f t="shared" si="8"/>
        <v>4137</v>
      </c>
      <c r="I19" s="38">
        <v>405</v>
      </c>
      <c r="J19" s="38">
        <v>3664</v>
      </c>
      <c r="K19" s="38">
        <v>63</v>
      </c>
      <c r="L19" s="38">
        <v>5</v>
      </c>
      <c r="M19" s="38">
        <f t="shared" si="9"/>
        <v>473</v>
      </c>
      <c r="N19" s="38">
        <f t="shared" si="10"/>
        <v>17</v>
      </c>
      <c r="O19" s="38">
        <v>3</v>
      </c>
      <c r="P19" s="38">
        <v>14</v>
      </c>
      <c r="Q19" s="38">
        <v>0</v>
      </c>
      <c r="R19" s="38">
        <v>0</v>
      </c>
      <c r="S19" s="38">
        <f t="shared" si="11"/>
        <v>3</v>
      </c>
    </row>
    <row r="20" spans="1:19" s="38" customFormat="1" x14ac:dyDescent="0.2">
      <c r="A20" s="39">
        <v>27</v>
      </c>
      <c r="B20" s="38">
        <f t="shared" si="2"/>
        <v>3813</v>
      </c>
      <c r="C20" s="38">
        <f t="shared" si="7"/>
        <v>341</v>
      </c>
      <c r="D20" s="38">
        <f t="shared" si="3"/>
        <v>3382</v>
      </c>
      <c r="E20" s="38">
        <f t="shared" si="4"/>
        <v>82</v>
      </c>
      <c r="F20" s="38">
        <f t="shared" si="5"/>
        <v>8</v>
      </c>
      <c r="G20" s="38">
        <f t="shared" si="6"/>
        <v>431</v>
      </c>
      <c r="H20" s="38">
        <f t="shared" si="8"/>
        <v>3800</v>
      </c>
      <c r="I20" s="38">
        <v>336</v>
      </c>
      <c r="J20" s="38">
        <v>3374</v>
      </c>
      <c r="K20" s="38">
        <v>82</v>
      </c>
      <c r="L20" s="38">
        <v>8</v>
      </c>
      <c r="M20" s="38">
        <f t="shared" si="9"/>
        <v>426</v>
      </c>
      <c r="N20" s="38">
        <f t="shared" si="10"/>
        <v>13</v>
      </c>
      <c r="O20" s="38">
        <v>5</v>
      </c>
      <c r="P20" s="38">
        <v>8</v>
      </c>
      <c r="Q20" s="38">
        <v>0</v>
      </c>
      <c r="R20" s="38">
        <v>0</v>
      </c>
      <c r="S20" s="38">
        <f t="shared" si="11"/>
        <v>5</v>
      </c>
    </row>
    <row r="21" spans="1:19" s="38" customFormat="1" x14ac:dyDescent="0.2">
      <c r="A21" s="39">
        <v>28</v>
      </c>
      <c r="B21" s="38">
        <f t="shared" si="2"/>
        <v>3282</v>
      </c>
      <c r="C21" s="38">
        <f t="shared" si="7"/>
        <v>301</v>
      </c>
      <c r="D21" s="38">
        <f t="shared" si="3"/>
        <v>2896</v>
      </c>
      <c r="E21" s="38">
        <f t="shared" si="4"/>
        <v>81</v>
      </c>
      <c r="F21" s="38">
        <f t="shared" si="5"/>
        <v>4</v>
      </c>
      <c r="G21" s="38">
        <f t="shared" si="6"/>
        <v>386</v>
      </c>
      <c r="H21" s="38">
        <f t="shared" si="8"/>
        <v>3270</v>
      </c>
      <c r="I21" s="38">
        <v>298</v>
      </c>
      <c r="J21" s="38">
        <v>2889</v>
      </c>
      <c r="K21" s="38">
        <v>79</v>
      </c>
      <c r="L21" s="38">
        <v>4</v>
      </c>
      <c r="M21" s="38">
        <f t="shared" si="9"/>
        <v>381</v>
      </c>
      <c r="N21" s="38">
        <f t="shared" si="10"/>
        <v>12</v>
      </c>
      <c r="O21" s="38">
        <v>3</v>
      </c>
      <c r="P21" s="38">
        <v>7</v>
      </c>
      <c r="Q21" s="38">
        <v>2</v>
      </c>
      <c r="R21" s="38">
        <v>0</v>
      </c>
      <c r="S21" s="38">
        <f t="shared" si="11"/>
        <v>5</v>
      </c>
    </row>
    <row r="22" spans="1:19" s="38" customFormat="1" x14ac:dyDescent="0.2">
      <c r="A22" s="39">
        <v>29</v>
      </c>
      <c r="B22" s="38">
        <f t="shared" si="2"/>
        <v>2749</v>
      </c>
      <c r="C22" s="38">
        <f t="shared" si="7"/>
        <v>209</v>
      </c>
      <c r="D22" s="38">
        <f t="shared" si="3"/>
        <v>2437</v>
      </c>
      <c r="E22" s="38">
        <f t="shared" si="4"/>
        <v>93</v>
      </c>
      <c r="F22" s="38">
        <f t="shared" si="5"/>
        <v>10</v>
      </c>
      <c r="G22" s="38">
        <f t="shared" si="6"/>
        <v>312</v>
      </c>
      <c r="H22" s="38">
        <f t="shared" si="8"/>
        <v>2740</v>
      </c>
      <c r="I22" s="38">
        <v>208</v>
      </c>
      <c r="J22" s="38">
        <v>2429</v>
      </c>
      <c r="K22" s="38">
        <v>93</v>
      </c>
      <c r="L22" s="38">
        <v>10</v>
      </c>
      <c r="M22" s="38">
        <f t="shared" si="9"/>
        <v>311</v>
      </c>
      <c r="N22" s="38">
        <f t="shared" si="10"/>
        <v>9</v>
      </c>
      <c r="O22" s="38">
        <v>1</v>
      </c>
      <c r="P22" s="38">
        <v>8</v>
      </c>
      <c r="Q22" s="38">
        <v>0</v>
      </c>
      <c r="R22" s="38">
        <v>0</v>
      </c>
      <c r="S22" s="38">
        <f t="shared" si="11"/>
        <v>1</v>
      </c>
    </row>
    <row r="23" spans="1:19" s="38" customFormat="1" x14ac:dyDescent="0.2">
      <c r="A23" s="39">
        <v>30</v>
      </c>
      <c r="B23" s="38">
        <f t="shared" si="2"/>
        <v>2272</v>
      </c>
      <c r="C23" s="38">
        <f t="shared" si="7"/>
        <v>165</v>
      </c>
      <c r="D23" s="38">
        <f t="shared" si="3"/>
        <v>2011</v>
      </c>
      <c r="E23" s="38">
        <f t="shared" si="4"/>
        <v>82</v>
      </c>
      <c r="F23" s="38">
        <f t="shared" si="5"/>
        <v>14</v>
      </c>
      <c r="G23" s="38">
        <f t="shared" si="6"/>
        <v>261</v>
      </c>
      <c r="H23" s="38">
        <f t="shared" si="8"/>
        <v>2258</v>
      </c>
      <c r="I23" s="38">
        <v>165</v>
      </c>
      <c r="J23" s="38">
        <v>1997</v>
      </c>
      <c r="K23" s="38">
        <v>82</v>
      </c>
      <c r="L23" s="38">
        <v>14</v>
      </c>
      <c r="M23" s="38">
        <f t="shared" si="9"/>
        <v>261</v>
      </c>
      <c r="N23" s="38">
        <f t="shared" si="10"/>
        <v>14</v>
      </c>
      <c r="O23" s="38">
        <v>0</v>
      </c>
      <c r="P23" s="38">
        <v>14</v>
      </c>
      <c r="Q23" s="38">
        <v>0</v>
      </c>
      <c r="R23" s="38">
        <v>0</v>
      </c>
      <c r="S23" s="38">
        <f t="shared" si="11"/>
        <v>0</v>
      </c>
    </row>
    <row r="24" spans="1:19" s="38" customFormat="1" x14ac:dyDescent="0.2">
      <c r="A24" s="39">
        <v>31</v>
      </c>
      <c r="B24" s="38">
        <f t="shared" si="2"/>
        <v>1770</v>
      </c>
      <c r="C24" s="38">
        <f t="shared" si="7"/>
        <v>142</v>
      </c>
      <c r="D24" s="38">
        <f t="shared" si="3"/>
        <v>1542</v>
      </c>
      <c r="E24" s="38">
        <f t="shared" si="4"/>
        <v>80</v>
      </c>
      <c r="F24" s="38">
        <f t="shared" si="5"/>
        <v>6</v>
      </c>
      <c r="G24" s="38">
        <f t="shared" si="6"/>
        <v>228</v>
      </c>
      <c r="H24" s="38">
        <f t="shared" si="8"/>
        <v>1764</v>
      </c>
      <c r="I24" s="38">
        <v>142</v>
      </c>
      <c r="J24" s="38">
        <v>1537</v>
      </c>
      <c r="K24" s="38">
        <v>79</v>
      </c>
      <c r="L24" s="38">
        <v>6</v>
      </c>
      <c r="M24" s="38">
        <f t="shared" si="9"/>
        <v>227</v>
      </c>
      <c r="N24" s="38">
        <f t="shared" si="10"/>
        <v>6</v>
      </c>
      <c r="O24" s="38">
        <v>0</v>
      </c>
      <c r="P24" s="38">
        <v>5</v>
      </c>
      <c r="Q24" s="38">
        <v>1</v>
      </c>
      <c r="R24" s="38">
        <v>0</v>
      </c>
      <c r="S24" s="38">
        <f t="shared" si="11"/>
        <v>1</v>
      </c>
    </row>
    <row r="25" spans="1:19" s="38" customFormat="1" x14ac:dyDescent="0.2">
      <c r="A25" s="39">
        <v>32</v>
      </c>
      <c r="B25" s="38">
        <f t="shared" si="2"/>
        <v>1565</v>
      </c>
      <c r="C25" s="38">
        <f t="shared" si="7"/>
        <v>126</v>
      </c>
      <c r="D25" s="38">
        <f t="shared" si="3"/>
        <v>1352</v>
      </c>
      <c r="E25" s="38">
        <f t="shared" si="4"/>
        <v>83</v>
      </c>
      <c r="F25" s="38">
        <f t="shared" si="5"/>
        <v>4</v>
      </c>
      <c r="G25" s="38">
        <f t="shared" si="6"/>
        <v>213</v>
      </c>
      <c r="H25" s="38">
        <f t="shared" si="8"/>
        <v>1554</v>
      </c>
      <c r="I25" s="38">
        <v>124</v>
      </c>
      <c r="J25" s="38">
        <v>1345</v>
      </c>
      <c r="K25" s="38">
        <v>81</v>
      </c>
      <c r="L25" s="38">
        <v>4</v>
      </c>
      <c r="M25" s="38">
        <f t="shared" si="9"/>
        <v>209</v>
      </c>
      <c r="N25" s="38">
        <f t="shared" si="10"/>
        <v>11</v>
      </c>
      <c r="O25" s="38">
        <v>2</v>
      </c>
      <c r="P25" s="38">
        <v>7</v>
      </c>
      <c r="Q25" s="38">
        <v>2</v>
      </c>
      <c r="R25" s="38">
        <v>0</v>
      </c>
      <c r="S25" s="38">
        <f t="shared" si="11"/>
        <v>4</v>
      </c>
    </row>
    <row r="26" spans="1:19" s="38" customFormat="1" x14ac:dyDescent="0.2">
      <c r="A26" s="39">
        <v>33</v>
      </c>
      <c r="B26" s="38">
        <f t="shared" si="2"/>
        <v>1226</v>
      </c>
      <c r="C26" s="38">
        <f t="shared" si="7"/>
        <v>90</v>
      </c>
      <c r="D26" s="38">
        <f t="shared" si="3"/>
        <v>1074</v>
      </c>
      <c r="E26" s="38">
        <f t="shared" si="4"/>
        <v>54</v>
      </c>
      <c r="F26" s="38">
        <f t="shared" si="5"/>
        <v>8</v>
      </c>
      <c r="G26" s="38">
        <f t="shared" si="6"/>
        <v>152</v>
      </c>
      <c r="H26" s="38">
        <f t="shared" si="8"/>
        <v>1221</v>
      </c>
      <c r="I26" s="38">
        <v>90</v>
      </c>
      <c r="J26" s="38">
        <v>1070</v>
      </c>
      <c r="K26" s="38">
        <v>53</v>
      </c>
      <c r="L26" s="38">
        <v>8</v>
      </c>
      <c r="M26" s="38">
        <f t="shared" si="9"/>
        <v>151</v>
      </c>
      <c r="N26" s="38">
        <f t="shared" si="10"/>
        <v>5</v>
      </c>
      <c r="O26" s="38">
        <v>0</v>
      </c>
      <c r="P26" s="38">
        <v>4</v>
      </c>
      <c r="Q26" s="38">
        <v>1</v>
      </c>
      <c r="R26" s="38">
        <v>0</v>
      </c>
      <c r="S26" s="38">
        <f t="shared" si="11"/>
        <v>1</v>
      </c>
    </row>
    <row r="27" spans="1:19" s="38" customFormat="1" x14ac:dyDescent="0.2">
      <c r="A27" s="39">
        <v>34</v>
      </c>
      <c r="B27" s="38">
        <f t="shared" si="2"/>
        <v>1034</v>
      </c>
      <c r="C27" s="38">
        <f t="shared" si="7"/>
        <v>78</v>
      </c>
      <c r="D27" s="38">
        <f t="shared" si="3"/>
        <v>885</v>
      </c>
      <c r="E27" s="38">
        <f t="shared" si="4"/>
        <v>60</v>
      </c>
      <c r="F27" s="38">
        <f t="shared" si="5"/>
        <v>11</v>
      </c>
      <c r="G27" s="38">
        <f t="shared" si="6"/>
        <v>149</v>
      </c>
      <c r="H27" s="38">
        <f t="shared" si="8"/>
        <v>1026</v>
      </c>
      <c r="I27" s="38">
        <v>76</v>
      </c>
      <c r="J27" s="38">
        <v>880</v>
      </c>
      <c r="K27" s="38">
        <v>59</v>
      </c>
      <c r="L27" s="38">
        <v>11</v>
      </c>
      <c r="M27" s="38">
        <f t="shared" si="9"/>
        <v>146</v>
      </c>
      <c r="N27" s="38">
        <f t="shared" si="10"/>
        <v>8</v>
      </c>
      <c r="O27" s="38">
        <v>2</v>
      </c>
      <c r="P27" s="38">
        <v>5</v>
      </c>
      <c r="Q27" s="38">
        <v>1</v>
      </c>
      <c r="R27" s="38">
        <v>0</v>
      </c>
      <c r="S27" s="38">
        <f t="shared" si="11"/>
        <v>3</v>
      </c>
    </row>
    <row r="28" spans="1:19" s="38" customFormat="1" x14ac:dyDescent="0.2">
      <c r="A28" s="39">
        <v>35</v>
      </c>
      <c r="B28" s="38">
        <f t="shared" si="2"/>
        <v>920</v>
      </c>
      <c r="C28" s="38">
        <f t="shared" si="7"/>
        <v>66</v>
      </c>
      <c r="D28" s="38">
        <f t="shared" si="3"/>
        <v>801</v>
      </c>
      <c r="E28" s="38">
        <f t="shared" si="4"/>
        <v>45</v>
      </c>
      <c r="F28" s="38">
        <f t="shared" si="5"/>
        <v>8</v>
      </c>
      <c r="G28" s="38">
        <f t="shared" si="6"/>
        <v>119</v>
      </c>
      <c r="H28" s="38">
        <f t="shared" si="8"/>
        <v>914</v>
      </c>
      <c r="I28" s="38">
        <v>63</v>
      </c>
      <c r="J28" s="38">
        <v>798</v>
      </c>
      <c r="K28" s="38">
        <v>45</v>
      </c>
      <c r="L28" s="38">
        <v>8</v>
      </c>
      <c r="M28" s="38">
        <f t="shared" si="9"/>
        <v>116</v>
      </c>
      <c r="N28" s="38">
        <f t="shared" si="10"/>
        <v>6</v>
      </c>
      <c r="O28" s="38">
        <v>3</v>
      </c>
      <c r="P28" s="38">
        <v>3</v>
      </c>
      <c r="Q28" s="38">
        <v>0</v>
      </c>
      <c r="R28" s="38">
        <v>0</v>
      </c>
      <c r="S28" s="38">
        <f t="shared" si="11"/>
        <v>3</v>
      </c>
    </row>
    <row r="29" spans="1:19" s="38" customFormat="1" x14ac:dyDescent="0.2">
      <c r="A29" s="39">
        <v>36</v>
      </c>
      <c r="B29" s="38">
        <f t="shared" si="2"/>
        <v>719</v>
      </c>
      <c r="C29" s="38">
        <f t="shared" si="7"/>
        <v>55</v>
      </c>
      <c r="D29" s="38">
        <f t="shared" si="3"/>
        <v>601</v>
      </c>
      <c r="E29" s="38">
        <f t="shared" si="4"/>
        <v>54</v>
      </c>
      <c r="F29" s="38">
        <f t="shared" si="5"/>
        <v>9</v>
      </c>
      <c r="G29" s="38">
        <f t="shared" si="6"/>
        <v>118</v>
      </c>
      <c r="H29" s="38">
        <f t="shared" si="8"/>
        <v>715</v>
      </c>
      <c r="I29" s="38">
        <v>55</v>
      </c>
      <c r="J29" s="38">
        <v>598</v>
      </c>
      <c r="K29" s="38">
        <v>53</v>
      </c>
      <c r="L29" s="38">
        <v>9</v>
      </c>
      <c r="M29" s="38">
        <f t="shared" si="9"/>
        <v>117</v>
      </c>
      <c r="N29" s="38">
        <f t="shared" si="10"/>
        <v>4</v>
      </c>
      <c r="O29" s="38">
        <v>0</v>
      </c>
      <c r="P29" s="38">
        <v>3</v>
      </c>
      <c r="Q29" s="38">
        <v>1</v>
      </c>
      <c r="R29" s="38">
        <v>0</v>
      </c>
      <c r="S29" s="38">
        <f t="shared" si="11"/>
        <v>1</v>
      </c>
    </row>
    <row r="30" spans="1:19" s="38" customFormat="1" x14ac:dyDescent="0.2">
      <c r="A30" s="39">
        <v>37</v>
      </c>
      <c r="B30" s="38">
        <f t="shared" si="2"/>
        <v>559</v>
      </c>
      <c r="C30" s="38">
        <f t="shared" si="7"/>
        <v>40</v>
      </c>
      <c r="D30" s="38">
        <f t="shared" si="3"/>
        <v>457</v>
      </c>
      <c r="E30" s="38">
        <f t="shared" si="4"/>
        <v>54</v>
      </c>
      <c r="F30" s="38">
        <f t="shared" si="5"/>
        <v>8</v>
      </c>
      <c r="G30" s="38">
        <f t="shared" si="6"/>
        <v>102</v>
      </c>
      <c r="H30" s="38">
        <f t="shared" si="8"/>
        <v>553</v>
      </c>
      <c r="I30" s="38">
        <v>40</v>
      </c>
      <c r="J30" s="38">
        <v>451</v>
      </c>
      <c r="K30" s="38">
        <v>54</v>
      </c>
      <c r="L30" s="38">
        <v>8</v>
      </c>
      <c r="M30" s="38">
        <f t="shared" si="9"/>
        <v>102</v>
      </c>
      <c r="N30" s="38">
        <f t="shared" si="10"/>
        <v>6</v>
      </c>
      <c r="O30" s="38">
        <v>0</v>
      </c>
      <c r="P30" s="38">
        <v>6</v>
      </c>
      <c r="Q30" s="38">
        <v>0</v>
      </c>
      <c r="R30" s="38">
        <v>0</v>
      </c>
      <c r="S30" s="38">
        <f t="shared" si="11"/>
        <v>0</v>
      </c>
    </row>
    <row r="31" spans="1:19" s="38" customFormat="1" x14ac:dyDescent="0.2">
      <c r="A31" s="39">
        <v>38</v>
      </c>
      <c r="B31" s="38">
        <f t="shared" si="2"/>
        <v>439</v>
      </c>
      <c r="C31" s="38">
        <f t="shared" si="7"/>
        <v>25</v>
      </c>
      <c r="D31" s="38">
        <f t="shared" si="3"/>
        <v>366</v>
      </c>
      <c r="E31" s="38">
        <f t="shared" si="4"/>
        <v>41</v>
      </c>
      <c r="F31" s="38">
        <f t="shared" si="5"/>
        <v>7</v>
      </c>
      <c r="G31" s="38">
        <f t="shared" si="6"/>
        <v>73</v>
      </c>
      <c r="H31" s="38">
        <f t="shared" si="8"/>
        <v>436</v>
      </c>
      <c r="I31" s="38">
        <v>25</v>
      </c>
      <c r="J31" s="38">
        <v>363</v>
      </c>
      <c r="K31" s="38">
        <v>41</v>
      </c>
      <c r="L31" s="38">
        <v>7</v>
      </c>
      <c r="M31" s="38">
        <f t="shared" si="9"/>
        <v>73</v>
      </c>
      <c r="N31" s="38">
        <f t="shared" si="10"/>
        <v>3</v>
      </c>
      <c r="O31" s="38">
        <v>0</v>
      </c>
      <c r="P31" s="38">
        <v>3</v>
      </c>
      <c r="Q31" s="38">
        <v>0</v>
      </c>
      <c r="R31" s="38">
        <v>0</v>
      </c>
      <c r="S31" s="38">
        <f t="shared" si="11"/>
        <v>0</v>
      </c>
    </row>
    <row r="32" spans="1:19" s="38" customFormat="1" x14ac:dyDescent="0.2">
      <c r="A32" s="39">
        <v>39</v>
      </c>
      <c r="B32" s="38">
        <f t="shared" si="2"/>
        <v>329</v>
      </c>
      <c r="C32" s="38">
        <f t="shared" si="7"/>
        <v>20</v>
      </c>
      <c r="D32" s="38">
        <f t="shared" si="3"/>
        <v>279</v>
      </c>
      <c r="E32" s="38">
        <f t="shared" si="4"/>
        <v>22</v>
      </c>
      <c r="F32" s="38">
        <f t="shared" si="5"/>
        <v>8</v>
      </c>
      <c r="G32" s="38">
        <f t="shared" si="6"/>
        <v>50</v>
      </c>
      <c r="H32" s="38">
        <f t="shared" si="8"/>
        <v>324</v>
      </c>
      <c r="I32" s="38">
        <v>20</v>
      </c>
      <c r="J32" s="38">
        <v>274</v>
      </c>
      <c r="K32" s="38">
        <v>22</v>
      </c>
      <c r="L32" s="38">
        <v>8</v>
      </c>
      <c r="M32" s="38">
        <f t="shared" si="9"/>
        <v>50</v>
      </c>
      <c r="N32" s="38">
        <f t="shared" si="10"/>
        <v>5</v>
      </c>
      <c r="O32" s="38">
        <v>0</v>
      </c>
      <c r="P32" s="38">
        <v>5</v>
      </c>
      <c r="Q32" s="38">
        <v>0</v>
      </c>
      <c r="R32" s="38">
        <v>0</v>
      </c>
      <c r="S32" s="38">
        <f t="shared" si="11"/>
        <v>0</v>
      </c>
    </row>
    <row r="33" spans="1:19" s="38" customFormat="1" x14ac:dyDescent="0.2">
      <c r="A33" s="39">
        <v>40</v>
      </c>
      <c r="B33" s="38">
        <f t="shared" si="2"/>
        <v>256</v>
      </c>
      <c r="C33" s="38">
        <f t="shared" si="7"/>
        <v>14</v>
      </c>
      <c r="D33" s="38">
        <f t="shared" si="3"/>
        <v>207</v>
      </c>
      <c r="E33" s="38">
        <f t="shared" si="4"/>
        <v>24</v>
      </c>
      <c r="F33" s="38">
        <f t="shared" si="5"/>
        <v>11</v>
      </c>
      <c r="G33" s="38">
        <f t="shared" si="6"/>
        <v>49</v>
      </c>
      <c r="H33" s="38">
        <f t="shared" si="8"/>
        <v>253</v>
      </c>
      <c r="I33" s="38">
        <v>14</v>
      </c>
      <c r="J33" s="38">
        <v>204</v>
      </c>
      <c r="K33" s="38">
        <v>24</v>
      </c>
      <c r="L33" s="38">
        <v>11</v>
      </c>
      <c r="M33" s="38">
        <f t="shared" si="9"/>
        <v>49</v>
      </c>
      <c r="N33" s="38">
        <f t="shared" si="10"/>
        <v>3</v>
      </c>
      <c r="O33" s="38">
        <v>0</v>
      </c>
      <c r="P33" s="38">
        <v>3</v>
      </c>
      <c r="Q33" s="38">
        <v>0</v>
      </c>
      <c r="R33" s="38">
        <v>0</v>
      </c>
      <c r="S33" s="38">
        <f t="shared" si="11"/>
        <v>0</v>
      </c>
    </row>
    <row r="34" spans="1:19" s="38" customFormat="1" x14ac:dyDescent="0.2">
      <c r="A34" s="39">
        <v>41</v>
      </c>
      <c r="B34" s="38">
        <f t="shared" si="2"/>
        <v>158</v>
      </c>
      <c r="C34" s="38">
        <f t="shared" si="7"/>
        <v>10</v>
      </c>
      <c r="D34" s="38">
        <f t="shared" si="3"/>
        <v>134</v>
      </c>
      <c r="E34" s="38">
        <f t="shared" si="4"/>
        <v>10</v>
      </c>
      <c r="F34" s="38">
        <f t="shared" si="5"/>
        <v>4</v>
      </c>
      <c r="G34" s="38">
        <f t="shared" si="6"/>
        <v>24</v>
      </c>
      <c r="H34" s="38">
        <f t="shared" si="8"/>
        <v>156</v>
      </c>
      <c r="I34" s="38">
        <v>10</v>
      </c>
      <c r="J34" s="38">
        <v>132</v>
      </c>
      <c r="K34" s="38">
        <v>10</v>
      </c>
      <c r="L34" s="38">
        <v>4</v>
      </c>
      <c r="M34" s="38">
        <f t="shared" si="9"/>
        <v>24</v>
      </c>
      <c r="N34" s="38">
        <f t="shared" si="10"/>
        <v>2</v>
      </c>
      <c r="O34" s="38">
        <v>0</v>
      </c>
      <c r="P34" s="38">
        <v>2</v>
      </c>
      <c r="Q34" s="38">
        <v>0</v>
      </c>
      <c r="R34" s="38">
        <v>0</v>
      </c>
      <c r="S34" s="38">
        <f t="shared" si="11"/>
        <v>0</v>
      </c>
    </row>
    <row r="35" spans="1:19" s="38" customFormat="1" x14ac:dyDescent="0.2">
      <c r="A35" s="39">
        <v>42</v>
      </c>
      <c r="B35" s="38">
        <f t="shared" si="2"/>
        <v>95</v>
      </c>
      <c r="C35" s="38">
        <f t="shared" si="7"/>
        <v>6</v>
      </c>
      <c r="D35" s="38">
        <f t="shared" si="3"/>
        <v>81</v>
      </c>
      <c r="E35" s="38">
        <f t="shared" si="4"/>
        <v>5</v>
      </c>
      <c r="F35" s="38">
        <f t="shared" si="5"/>
        <v>3</v>
      </c>
      <c r="G35" s="38">
        <f t="shared" si="6"/>
        <v>14</v>
      </c>
      <c r="H35" s="38">
        <f t="shared" si="8"/>
        <v>93</v>
      </c>
      <c r="I35" s="38">
        <v>5</v>
      </c>
      <c r="J35" s="38">
        <v>80</v>
      </c>
      <c r="K35" s="38">
        <v>5</v>
      </c>
      <c r="L35" s="38">
        <v>3</v>
      </c>
      <c r="M35" s="38">
        <f t="shared" si="9"/>
        <v>13</v>
      </c>
      <c r="N35" s="38">
        <f t="shared" si="10"/>
        <v>2</v>
      </c>
      <c r="O35" s="38">
        <v>1</v>
      </c>
      <c r="P35" s="38">
        <v>1</v>
      </c>
      <c r="Q35" s="38">
        <v>0</v>
      </c>
      <c r="R35" s="38">
        <v>0</v>
      </c>
      <c r="S35" s="38">
        <f t="shared" si="11"/>
        <v>1</v>
      </c>
    </row>
    <row r="36" spans="1:19" s="38" customFormat="1" x14ac:dyDescent="0.2">
      <c r="A36" s="39">
        <v>43</v>
      </c>
      <c r="B36" s="38">
        <f t="shared" si="2"/>
        <v>57</v>
      </c>
      <c r="C36" s="38">
        <f t="shared" si="7"/>
        <v>2</v>
      </c>
      <c r="D36" s="38">
        <f t="shared" si="3"/>
        <v>52</v>
      </c>
      <c r="E36" s="38">
        <f t="shared" si="4"/>
        <v>2</v>
      </c>
      <c r="F36" s="38">
        <f t="shared" si="5"/>
        <v>1</v>
      </c>
      <c r="G36" s="38">
        <f t="shared" si="6"/>
        <v>5</v>
      </c>
      <c r="H36" s="38">
        <f t="shared" si="8"/>
        <v>57</v>
      </c>
      <c r="I36" s="38">
        <v>2</v>
      </c>
      <c r="J36" s="38">
        <v>52</v>
      </c>
      <c r="K36" s="38">
        <v>2</v>
      </c>
      <c r="L36" s="38">
        <v>1</v>
      </c>
      <c r="M36" s="38">
        <f t="shared" si="9"/>
        <v>5</v>
      </c>
      <c r="N36" s="38">
        <f t="shared" si="10"/>
        <v>0</v>
      </c>
      <c r="O36" s="38">
        <v>0</v>
      </c>
      <c r="P36" s="38">
        <v>0</v>
      </c>
      <c r="Q36" s="38">
        <v>0</v>
      </c>
      <c r="R36" s="38">
        <v>0</v>
      </c>
      <c r="S36" s="38">
        <f t="shared" si="11"/>
        <v>0</v>
      </c>
    </row>
    <row r="37" spans="1:19" s="38" customFormat="1" x14ac:dyDescent="0.2">
      <c r="A37" s="39">
        <v>44</v>
      </c>
      <c r="B37" s="38">
        <f t="shared" si="2"/>
        <v>36</v>
      </c>
      <c r="C37" s="38">
        <f t="shared" si="7"/>
        <v>4</v>
      </c>
      <c r="D37" s="38">
        <f t="shared" si="3"/>
        <v>28</v>
      </c>
      <c r="E37" s="38">
        <f t="shared" si="4"/>
        <v>3</v>
      </c>
      <c r="F37" s="38">
        <f t="shared" si="5"/>
        <v>1</v>
      </c>
      <c r="G37" s="38">
        <f t="shared" si="6"/>
        <v>8</v>
      </c>
      <c r="H37" s="38">
        <f t="shared" si="8"/>
        <v>35</v>
      </c>
      <c r="I37" s="38">
        <v>4</v>
      </c>
      <c r="J37" s="38">
        <v>27</v>
      </c>
      <c r="K37" s="38">
        <v>3</v>
      </c>
      <c r="L37" s="38">
        <v>1</v>
      </c>
      <c r="M37" s="38">
        <f t="shared" si="9"/>
        <v>8</v>
      </c>
      <c r="N37" s="38">
        <f t="shared" si="10"/>
        <v>1</v>
      </c>
      <c r="O37" s="38">
        <v>0</v>
      </c>
      <c r="P37" s="38">
        <v>1</v>
      </c>
      <c r="Q37" s="38">
        <v>0</v>
      </c>
      <c r="R37" s="38">
        <v>0</v>
      </c>
      <c r="S37" s="38">
        <f t="shared" si="11"/>
        <v>0</v>
      </c>
    </row>
    <row r="38" spans="1:19" s="38" customFormat="1" x14ac:dyDescent="0.2">
      <c r="A38" s="39">
        <v>45</v>
      </c>
      <c r="B38" s="38">
        <f t="shared" si="2"/>
        <v>14</v>
      </c>
      <c r="C38" s="38">
        <f t="shared" si="7"/>
        <v>0</v>
      </c>
      <c r="D38" s="38">
        <f t="shared" si="3"/>
        <v>13</v>
      </c>
      <c r="E38" s="38">
        <f t="shared" si="4"/>
        <v>0</v>
      </c>
      <c r="F38" s="38">
        <f t="shared" si="5"/>
        <v>1</v>
      </c>
      <c r="G38" s="38">
        <f t="shared" si="6"/>
        <v>1</v>
      </c>
      <c r="H38" s="38">
        <f t="shared" si="8"/>
        <v>13</v>
      </c>
      <c r="I38" s="38">
        <v>0</v>
      </c>
      <c r="J38" s="38">
        <v>12</v>
      </c>
      <c r="K38" s="38">
        <v>0</v>
      </c>
      <c r="L38" s="38">
        <v>1</v>
      </c>
      <c r="M38" s="38">
        <f t="shared" si="9"/>
        <v>1</v>
      </c>
      <c r="N38" s="38">
        <f t="shared" si="10"/>
        <v>1</v>
      </c>
      <c r="O38" s="38">
        <v>0</v>
      </c>
      <c r="P38" s="38">
        <v>1</v>
      </c>
      <c r="Q38" s="38">
        <v>0</v>
      </c>
      <c r="R38" s="38">
        <v>0</v>
      </c>
      <c r="S38" s="38">
        <f t="shared" si="11"/>
        <v>0</v>
      </c>
    </row>
    <row r="39" spans="1:19" s="38" customFormat="1" x14ac:dyDescent="0.2">
      <c r="A39" s="39">
        <v>46</v>
      </c>
      <c r="B39" s="38">
        <f t="shared" si="2"/>
        <v>8</v>
      </c>
      <c r="C39" s="38">
        <f t="shared" si="7"/>
        <v>1</v>
      </c>
      <c r="D39" s="38">
        <f t="shared" si="3"/>
        <v>6</v>
      </c>
      <c r="E39" s="38">
        <f t="shared" si="4"/>
        <v>1</v>
      </c>
      <c r="F39" s="38">
        <f t="shared" si="5"/>
        <v>0</v>
      </c>
      <c r="G39" s="38">
        <f t="shared" si="6"/>
        <v>2</v>
      </c>
      <c r="H39" s="38">
        <f t="shared" si="8"/>
        <v>8</v>
      </c>
      <c r="I39" s="38">
        <v>1</v>
      </c>
      <c r="J39" s="38">
        <v>6</v>
      </c>
      <c r="K39" s="38">
        <v>1</v>
      </c>
      <c r="L39" s="38">
        <v>0</v>
      </c>
      <c r="M39" s="38">
        <f t="shared" si="9"/>
        <v>2</v>
      </c>
      <c r="N39" s="38">
        <f t="shared" si="10"/>
        <v>0</v>
      </c>
      <c r="O39" s="38">
        <v>0</v>
      </c>
      <c r="P39" s="38">
        <v>0</v>
      </c>
      <c r="Q39" s="38">
        <v>0</v>
      </c>
      <c r="R39" s="38">
        <v>0</v>
      </c>
      <c r="S39" s="38">
        <f t="shared" si="11"/>
        <v>0</v>
      </c>
    </row>
    <row r="40" spans="1:19" s="38" customFormat="1" x14ac:dyDescent="0.2">
      <c r="A40" s="39">
        <v>47</v>
      </c>
      <c r="B40" s="38">
        <f t="shared" si="2"/>
        <v>2</v>
      </c>
      <c r="C40" s="38">
        <f t="shared" si="7"/>
        <v>0</v>
      </c>
      <c r="D40" s="38">
        <f t="shared" si="3"/>
        <v>2</v>
      </c>
      <c r="E40" s="38">
        <f t="shared" si="4"/>
        <v>0</v>
      </c>
      <c r="F40" s="38">
        <f t="shared" si="5"/>
        <v>0</v>
      </c>
      <c r="G40" s="38">
        <f t="shared" si="6"/>
        <v>0</v>
      </c>
      <c r="H40" s="38">
        <f t="shared" si="8"/>
        <v>2</v>
      </c>
      <c r="I40" s="38">
        <v>0</v>
      </c>
      <c r="J40" s="38">
        <v>2</v>
      </c>
      <c r="K40" s="38">
        <v>0</v>
      </c>
      <c r="L40" s="38">
        <v>0</v>
      </c>
      <c r="M40" s="38">
        <f t="shared" si="9"/>
        <v>0</v>
      </c>
      <c r="N40" s="38">
        <f t="shared" si="10"/>
        <v>0</v>
      </c>
      <c r="O40" s="38">
        <v>0</v>
      </c>
      <c r="P40" s="38">
        <v>0</v>
      </c>
      <c r="Q40" s="38">
        <v>0</v>
      </c>
      <c r="R40" s="38">
        <v>0</v>
      </c>
      <c r="S40" s="38">
        <f t="shared" si="11"/>
        <v>0</v>
      </c>
    </row>
    <row r="41" spans="1:19" s="38" customFormat="1" x14ac:dyDescent="0.2">
      <c r="A41" s="39">
        <v>48</v>
      </c>
      <c r="B41" s="38">
        <f t="shared" si="2"/>
        <v>1</v>
      </c>
      <c r="C41" s="38">
        <f t="shared" si="7"/>
        <v>0</v>
      </c>
      <c r="D41" s="38">
        <f t="shared" si="3"/>
        <v>1</v>
      </c>
      <c r="E41" s="38">
        <f t="shared" si="4"/>
        <v>0</v>
      </c>
      <c r="F41" s="38">
        <f t="shared" si="5"/>
        <v>0</v>
      </c>
      <c r="G41" s="38">
        <f t="shared" si="6"/>
        <v>0</v>
      </c>
      <c r="H41" s="38">
        <f t="shared" si="8"/>
        <v>1</v>
      </c>
      <c r="I41" s="38">
        <v>0</v>
      </c>
      <c r="J41" s="38">
        <v>1</v>
      </c>
      <c r="K41" s="38">
        <v>0</v>
      </c>
      <c r="L41" s="38">
        <v>0</v>
      </c>
      <c r="M41" s="38">
        <f t="shared" si="9"/>
        <v>0</v>
      </c>
      <c r="N41" s="38">
        <f t="shared" si="10"/>
        <v>0</v>
      </c>
      <c r="O41" s="38">
        <v>0</v>
      </c>
      <c r="P41" s="38">
        <v>0</v>
      </c>
      <c r="Q41" s="38">
        <v>0</v>
      </c>
      <c r="R41" s="38">
        <v>0</v>
      </c>
      <c r="S41" s="38">
        <f t="shared" si="11"/>
        <v>0</v>
      </c>
    </row>
    <row r="42" spans="1:19" s="38" customFormat="1" x14ac:dyDescent="0.2">
      <c r="A42" s="39">
        <v>49</v>
      </c>
      <c r="B42" s="38">
        <f t="shared" si="2"/>
        <v>0</v>
      </c>
      <c r="C42" s="38">
        <f t="shared" si="7"/>
        <v>0</v>
      </c>
      <c r="D42" s="38">
        <f t="shared" si="3"/>
        <v>0</v>
      </c>
      <c r="E42" s="38">
        <f t="shared" si="4"/>
        <v>0</v>
      </c>
      <c r="F42" s="38">
        <f t="shared" si="5"/>
        <v>0</v>
      </c>
      <c r="G42" s="38">
        <f t="shared" si="6"/>
        <v>0</v>
      </c>
      <c r="H42" s="38">
        <f t="shared" si="8"/>
        <v>0</v>
      </c>
      <c r="I42" s="38">
        <v>0</v>
      </c>
      <c r="J42" s="38">
        <v>0</v>
      </c>
      <c r="K42" s="38">
        <v>0</v>
      </c>
      <c r="L42" s="38">
        <v>0</v>
      </c>
      <c r="M42" s="38">
        <f t="shared" si="9"/>
        <v>0</v>
      </c>
      <c r="N42" s="38">
        <f t="shared" si="10"/>
        <v>0</v>
      </c>
      <c r="O42" s="38">
        <v>0</v>
      </c>
      <c r="P42" s="38">
        <v>0</v>
      </c>
      <c r="Q42" s="38">
        <v>0</v>
      </c>
      <c r="R42" s="38">
        <v>0</v>
      </c>
      <c r="S42" s="38">
        <f t="shared" si="11"/>
        <v>0</v>
      </c>
    </row>
    <row r="43" spans="1:19" s="38" customFormat="1" x14ac:dyDescent="0.2">
      <c r="A43" s="39" t="s">
        <v>196</v>
      </c>
      <c r="B43" s="38">
        <f t="shared" si="2"/>
        <v>0</v>
      </c>
      <c r="C43" s="38">
        <f t="shared" si="7"/>
        <v>0</v>
      </c>
      <c r="D43" s="38">
        <f t="shared" si="3"/>
        <v>0</v>
      </c>
      <c r="E43" s="38">
        <f t="shared" si="4"/>
        <v>0</v>
      </c>
      <c r="F43" s="38">
        <f t="shared" si="5"/>
        <v>0</v>
      </c>
      <c r="G43" s="38">
        <f t="shared" si="6"/>
        <v>0</v>
      </c>
      <c r="H43" s="38">
        <f t="shared" si="8"/>
        <v>0</v>
      </c>
      <c r="I43" s="38">
        <v>0</v>
      </c>
      <c r="J43" s="38">
        <v>0</v>
      </c>
      <c r="K43" s="38">
        <v>0</v>
      </c>
      <c r="L43" s="38">
        <v>0</v>
      </c>
      <c r="M43" s="38">
        <f t="shared" si="9"/>
        <v>0</v>
      </c>
      <c r="N43" s="38">
        <f t="shared" si="10"/>
        <v>0</v>
      </c>
      <c r="O43" s="38">
        <v>0</v>
      </c>
      <c r="P43" s="38">
        <v>0</v>
      </c>
      <c r="Q43" s="38">
        <v>0</v>
      </c>
      <c r="R43" s="38">
        <v>0</v>
      </c>
      <c r="S43" s="38">
        <f t="shared" si="11"/>
        <v>0</v>
      </c>
    </row>
    <row r="44" spans="1:19" s="38" customFormat="1" x14ac:dyDescent="0.2">
      <c r="A44" s="39">
        <v>-14</v>
      </c>
      <c r="B44" s="38">
        <f t="shared" si="2"/>
        <v>42</v>
      </c>
      <c r="C44" s="38">
        <f t="shared" si="7"/>
        <v>42</v>
      </c>
      <c r="D44" s="38">
        <f t="shared" si="3"/>
        <v>0</v>
      </c>
      <c r="E44" s="38">
        <f t="shared" si="4"/>
        <v>0</v>
      </c>
      <c r="F44" s="38">
        <f t="shared" si="5"/>
        <v>0</v>
      </c>
      <c r="G44" s="38">
        <f t="shared" si="6"/>
        <v>42</v>
      </c>
      <c r="H44" s="38">
        <f>H7</f>
        <v>42</v>
      </c>
      <c r="I44" s="38">
        <f t="shared" ref="I44:S44" si="12">I7</f>
        <v>42</v>
      </c>
      <c r="J44" s="38">
        <f t="shared" si="12"/>
        <v>0</v>
      </c>
      <c r="K44" s="38">
        <f t="shared" si="12"/>
        <v>0</v>
      </c>
      <c r="L44" s="38">
        <f t="shared" si="12"/>
        <v>0</v>
      </c>
      <c r="M44" s="38">
        <f t="shared" si="12"/>
        <v>42</v>
      </c>
      <c r="N44" s="38">
        <f t="shared" si="12"/>
        <v>0</v>
      </c>
      <c r="O44" s="38">
        <f t="shared" si="12"/>
        <v>0</v>
      </c>
      <c r="P44" s="38">
        <f t="shared" si="12"/>
        <v>0</v>
      </c>
      <c r="Q44" s="38">
        <f t="shared" si="12"/>
        <v>0</v>
      </c>
      <c r="R44" s="38">
        <f t="shared" si="12"/>
        <v>0</v>
      </c>
      <c r="S44" s="38">
        <f t="shared" si="12"/>
        <v>0</v>
      </c>
    </row>
    <row r="45" spans="1:19" s="38" customFormat="1" x14ac:dyDescent="0.2">
      <c r="A45" s="39" t="s">
        <v>197</v>
      </c>
      <c r="B45" s="38">
        <f t="shared" si="2"/>
        <v>4612</v>
      </c>
      <c r="C45" s="38">
        <f t="shared" si="7"/>
        <v>2862</v>
      </c>
      <c r="D45" s="38">
        <f t="shared" si="3"/>
        <v>1747</v>
      </c>
      <c r="E45" s="38">
        <f t="shared" si="4"/>
        <v>3</v>
      </c>
      <c r="F45" s="38">
        <f t="shared" si="5"/>
        <v>0</v>
      </c>
      <c r="G45" s="38">
        <f t="shared" si="6"/>
        <v>2865</v>
      </c>
      <c r="H45" s="38">
        <f>SUM(H8:H12)</f>
        <v>4600</v>
      </c>
      <c r="I45" s="38">
        <f t="shared" ref="I45:S45" si="13">SUM(I8:I12)</f>
        <v>2852</v>
      </c>
      <c r="J45" s="38">
        <f t="shared" si="13"/>
        <v>1745</v>
      </c>
      <c r="K45" s="38">
        <f t="shared" si="13"/>
        <v>3</v>
      </c>
      <c r="L45" s="38">
        <f t="shared" si="13"/>
        <v>0</v>
      </c>
      <c r="M45" s="38">
        <f t="shared" si="13"/>
        <v>2855</v>
      </c>
      <c r="N45" s="38">
        <f t="shared" si="13"/>
        <v>12</v>
      </c>
      <c r="O45" s="38">
        <f t="shared" si="13"/>
        <v>10</v>
      </c>
      <c r="P45" s="38">
        <f t="shared" si="13"/>
        <v>2</v>
      </c>
      <c r="Q45" s="38">
        <f t="shared" si="13"/>
        <v>0</v>
      </c>
      <c r="R45" s="38">
        <f t="shared" si="13"/>
        <v>0</v>
      </c>
      <c r="S45" s="38">
        <f t="shared" si="13"/>
        <v>10</v>
      </c>
    </row>
    <row r="46" spans="1:19" s="38" customFormat="1" x14ac:dyDescent="0.2">
      <c r="A46" s="39" t="s">
        <v>198</v>
      </c>
      <c r="B46" s="38">
        <f t="shared" si="2"/>
        <v>16947</v>
      </c>
      <c r="C46" s="38">
        <f t="shared" si="7"/>
        <v>3474</v>
      </c>
      <c r="D46" s="38">
        <f t="shared" si="3"/>
        <v>13379</v>
      </c>
      <c r="E46" s="38">
        <f t="shared" si="4"/>
        <v>87</v>
      </c>
      <c r="F46" s="38">
        <f t="shared" si="5"/>
        <v>7</v>
      </c>
      <c r="G46" s="38">
        <f t="shared" si="6"/>
        <v>3568</v>
      </c>
      <c r="H46" s="38">
        <f>SUM(H13:H17)</f>
        <v>16895</v>
      </c>
      <c r="I46" s="38">
        <f t="shared" ref="I46:S46" si="14">SUM(I13:I17)</f>
        <v>3458</v>
      </c>
      <c r="J46" s="38">
        <f t="shared" si="14"/>
        <v>13343</v>
      </c>
      <c r="K46" s="38">
        <f t="shared" si="14"/>
        <v>87</v>
      </c>
      <c r="L46" s="38">
        <f t="shared" si="14"/>
        <v>7</v>
      </c>
      <c r="M46" s="38">
        <f t="shared" si="14"/>
        <v>3552</v>
      </c>
      <c r="N46" s="38">
        <f t="shared" si="14"/>
        <v>52</v>
      </c>
      <c r="O46" s="38">
        <f t="shared" si="14"/>
        <v>16</v>
      </c>
      <c r="P46" s="38">
        <f t="shared" si="14"/>
        <v>36</v>
      </c>
      <c r="Q46" s="38">
        <f t="shared" si="14"/>
        <v>0</v>
      </c>
      <c r="R46" s="38">
        <f t="shared" si="14"/>
        <v>0</v>
      </c>
      <c r="S46" s="38">
        <f t="shared" si="14"/>
        <v>16</v>
      </c>
    </row>
    <row r="47" spans="1:19" s="38" customFormat="1" x14ac:dyDescent="0.2">
      <c r="A47" s="39" t="s">
        <v>199</v>
      </c>
      <c r="B47" s="38">
        <f t="shared" si="2"/>
        <v>18282</v>
      </c>
      <c r="C47" s="38">
        <f t="shared" si="7"/>
        <v>1722</v>
      </c>
      <c r="D47" s="38">
        <f t="shared" si="3"/>
        <v>16162</v>
      </c>
      <c r="E47" s="38">
        <f t="shared" si="4"/>
        <v>366</v>
      </c>
      <c r="F47" s="38">
        <f t="shared" si="5"/>
        <v>32</v>
      </c>
      <c r="G47" s="38">
        <f t="shared" si="6"/>
        <v>2120</v>
      </c>
      <c r="H47" s="38">
        <f>SUM(H18:H22)</f>
        <v>18216</v>
      </c>
      <c r="I47" s="38">
        <f t="shared" ref="I47:S47" si="15">SUM(I18:I22)</f>
        <v>1707</v>
      </c>
      <c r="J47" s="38">
        <f t="shared" si="15"/>
        <v>16114</v>
      </c>
      <c r="K47" s="38">
        <f t="shared" si="15"/>
        <v>363</v>
      </c>
      <c r="L47" s="38">
        <f t="shared" si="15"/>
        <v>32</v>
      </c>
      <c r="M47" s="38">
        <f t="shared" si="15"/>
        <v>2102</v>
      </c>
      <c r="N47" s="38">
        <f t="shared" si="15"/>
        <v>66</v>
      </c>
      <c r="O47" s="38">
        <f t="shared" si="15"/>
        <v>15</v>
      </c>
      <c r="P47" s="38">
        <f t="shared" si="15"/>
        <v>48</v>
      </c>
      <c r="Q47" s="38">
        <f t="shared" si="15"/>
        <v>3</v>
      </c>
      <c r="R47" s="38">
        <f t="shared" si="15"/>
        <v>0</v>
      </c>
      <c r="S47" s="38">
        <f t="shared" si="15"/>
        <v>18</v>
      </c>
    </row>
    <row r="48" spans="1:19" s="38" customFormat="1" x14ac:dyDescent="0.2">
      <c r="A48" s="39" t="s">
        <v>200</v>
      </c>
      <c r="B48" s="38">
        <f t="shared" si="2"/>
        <v>7867</v>
      </c>
      <c r="C48" s="38">
        <f t="shared" si="7"/>
        <v>601</v>
      </c>
      <c r="D48" s="38">
        <f t="shared" si="3"/>
        <v>6864</v>
      </c>
      <c r="E48" s="38">
        <f t="shared" si="4"/>
        <v>359</v>
      </c>
      <c r="F48" s="38">
        <f t="shared" si="5"/>
        <v>43</v>
      </c>
      <c r="G48" s="38">
        <f t="shared" si="6"/>
        <v>1003</v>
      </c>
      <c r="H48" s="38">
        <f>SUM(H23:H27)</f>
        <v>7823</v>
      </c>
      <c r="I48" s="38">
        <f t="shared" ref="I48:S48" si="16">SUM(I23:I27)</f>
        <v>597</v>
      </c>
      <c r="J48" s="38">
        <f t="shared" si="16"/>
        <v>6829</v>
      </c>
      <c r="K48" s="38">
        <f t="shared" si="16"/>
        <v>354</v>
      </c>
      <c r="L48" s="38">
        <f t="shared" si="16"/>
        <v>43</v>
      </c>
      <c r="M48" s="38">
        <f t="shared" si="16"/>
        <v>994</v>
      </c>
      <c r="N48" s="38">
        <f t="shared" si="16"/>
        <v>44</v>
      </c>
      <c r="O48" s="38">
        <f t="shared" si="16"/>
        <v>4</v>
      </c>
      <c r="P48" s="38">
        <f t="shared" si="16"/>
        <v>35</v>
      </c>
      <c r="Q48" s="38">
        <f t="shared" si="16"/>
        <v>5</v>
      </c>
      <c r="R48" s="38">
        <f t="shared" si="16"/>
        <v>0</v>
      </c>
      <c r="S48" s="38">
        <f t="shared" si="16"/>
        <v>9</v>
      </c>
    </row>
    <row r="49" spans="1:19" s="38" customFormat="1" x14ac:dyDescent="0.2">
      <c r="A49" s="39" t="s">
        <v>201</v>
      </c>
      <c r="B49" s="38">
        <f t="shared" si="2"/>
        <v>2966</v>
      </c>
      <c r="C49" s="38">
        <f t="shared" si="7"/>
        <v>206</v>
      </c>
      <c r="D49" s="38">
        <f t="shared" si="3"/>
        <v>2504</v>
      </c>
      <c r="E49" s="38">
        <f t="shared" si="4"/>
        <v>216</v>
      </c>
      <c r="F49" s="38">
        <f t="shared" si="5"/>
        <v>40</v>
      </c>
      <c r="G49" s="38">
        <f t="shared" si="6"/>
        <v>462</v>
      </c>
      <c r="H49" s="38">
        <f>SUM(H28:H32)</f>
        <v>2942</v>
      </c>
      <c r="I49" s="38">
        <f t="shared" ref="I49:S49" si="17">SUM(I28:I32)</f>
        <v>203</v>
      </c>
      <c r="J49" s="38">
        <f t="shared" si="17"/>
        <v>2484</v>
      </c>
      <c r="K49" s="38">
        <f t="shared" si="17"/>
        <v>215</v>
      </c>
      <c r="L49" s="38">
        <f t="shared" si="17"/>
        <v>40</v>
      </c>
      <c r="M49" s="38">
        <f t="shared" si="17"/>
        <v>458</v>
      </c>
      <c r="N49" s="38">
        <f t="shared" si="17"/>
        <v>24</v>
      </c>
      <c r="O49" s="38">
        <f t="shared" si="17"/>
        <v>3</v>
      </c>
      <c r="P49" s="38">
        <f t="shared" si="17"/>
        <v>20</v>
      </c>
      <c r="Q49" s="38">
        <f t="shared" si="17"/>
        <v>1</v>
      </c>
      <c r="R49" s="38">
        <f t="shared" si="17"/>
        <v>0</v>
      </c>
      <c r="S49" s="38">
        <f t="shared" si="17"/>
        <v>4</v>
      </c>
    </row>
    <row r="50" spans="1:19" s="38" customFormat="1" x14ac:dyDescent="0.2">
      <c r="A50" s="39" t="s">
        <v>202</v>
      </c>
      <c r="B50" s="38">
        <f t="shared" si="2"/>
        <v>602</v>
      </c>
      <c r="C50" s="38">
        <f t="shared" si="7"/>
        <v>36</v>
      </c>
      <c r="D50" s="38">
        <f t="shared" si="3"/>
        <v>502</v>
      </c>
      <c r="E50" s="38">
        <f t="shared" si="4"/>
        <v>44</v>
      </c>
      <c r="F50" s="38">
        <f t="shared" si="5"/>
        <v>20</v>
      </c>
      <c r="G50" s="38">
        <f t="shared" si="6"/>
        <v>100</v>
      </c>
      <c r="H50" s="38">
        <f>SUM(H33:H37)</f>
        <v>594</v>
      </c>
      <c r="I50" s="38">
        <f t="shared" ref="I50:S50" si="18">SUM(I33:I37)</f>
        <v>35</v>
      </c>
      <c r="J50" s="38">
        <f t="shared" si="18"/>
        <v>495</v>
      </c>
      <c r="K50" s="38">
        <f t="shared" si="18"/>
        <v>44</v>
      </c>
      <c r="L50" s="38">
        <f t="shared" si="18"/>
        <v>20</v>
      </c>
      <c r="M50" s="38">
        <f t="shared" si="18"/>
        <v>99</v>
      </c>
      <c r="N50" s="38">
        <f t="shared" si="18"/>
        <v>8</v>
      </c>
      <c r="O50" s="38">
        <f t="shared" si="18"/>
        <v>1</v>
      </c>
      <c r="P50" s="38">
        <f t="shared" si="18"/>
        <v>7</v>
      </c>
      <c r="Q50" s="38">
        <f t="shared" si="18"/>
        <v>0</v>
      </c>
      <c r="R50" s="38">
        <f t="shared" si="18"/>
        <v>0</v>
      </c>
      <c r="S50" s="38">
        <f t="shared" si="18"/>
        <v>1</v>
      </c>
    </row>
    <row r="51" spans="1:19" s="38" customFormat="1" x14ac:dyDescent="0.2">
      <c r="A51" s="39" t="s">
        <v>203</v>
      </c>
      <c r="B51" s="38">
        <f t="shared" si="2"/>
        <v>25</v>
      </c>
      <c r="C51" s="38">
        <f t="shared" si="7"/>
        <v>1</v>
      </c>
      <c r="D51" s="38">
        <f t="shared" si="3"/>
        <v>22</v>
      </c>
      <c r="E51" s="38">
        <f t="shared" si="4"/>
        <v>1</v>
      </c>
      <c r="F51" s="38">
        <f t="shared" si="5"/>
        <v>1</v>
      </c>
      <c r="G51" s="38">
        <f t="shared" si="6"/>
        <v>3</v>
      </c>
      <c r="H51" s="38">
        <f>SUM(H38:H42)</f>
        <v>24</v>
      </c>
      <c r="I51" s="38">
        <f t="shared" ref="I51:S51" si="19">SUM(I38:I42)</f>
        <v>1</v>
      </c>
      <c r="J51" s="38">
        <f t="shared" si="19"/>
        <v>21</v>
      </c>
      <c r="K51" s="38">
        <f t="shared" si="19"/>
        <v>1</v>
      </c>
      <c r="L51" s="38">
        <f t="shared" si="19"/>
        <v>1</v>
      </c>
      <c r="M51" s="38">
        <f t="shared" si="19"/>
        <v>3</v>
      </c>
      <c r="N51" s="38">
        <f t="shared" si="19"/>
        <v>1</v>
      </c>
      <c r="O51" s="38">
        <f t="shared" si="19"/>
        <v>0</v>
      </c>
      <c r="P51" s="38">
        <f t="shared" si="19"/>
        <v>1</v>
      </c>
      <c r="Q51" s="38">
        <f t="shared" si="19"/>
        <v>0</v>
      </c>
      <c r="R51" s="38">
        <f t="shared" si="19"/>
        <v>0</v>
      </c>
      <c r="S51" s="38">
        <f t="shared" si="19"/>
        <v>0</v>
      </c>
    </row>
    <row r="52" spans="1:19" s="38" customFormat="1" x14ac:dyDescent="0.2">
      <c r="A52" s="39" t="s">
        <v>196</v>
      </c>
      <c r="B52" s="38">
        <f t="shared" si="2"/>
        <v>0</v>
      </c>
      <c r="C52" s="38">
        <f t="shared" si="7"/>
        <v>0</v>
      </c>
      <c r="D52" s="38">
        <f t="shared" si="3"/>
        <v>0</v>
      </c>
      <c r="E52" s="38">
        <f t="shared" si="4"/>
        <v>0</v>
      </c>
      <c r="F52" s="38">
        <f t="shared" si="5"/>
        <v>0</v>
      </c>
      <c r="G52" s="38">
        <f t="shared" si="6"/>
        <v>0</v>
      </c>
      <c r="H52" s="38">
        <f>H43</f>
        <v>0</v>
      </c>
      <c r="I52" s="38">
        <f t="shared" ref="I52:S52" si="20">I43</f>
        <v>0</v>
      </c>
      <c r="J52" s="38">
        <f t="shared" si="20"/>
        <v>0</v>
      </c>
      <c r="K52" s="38">
        <f t="shared" si="20"/>
        <v>0</v>
      </c>
      <c r="L52" s="38">
        <f t="shared" si="20"/>
        <v>0</v>
      </c>
      <c r="M52" s="38">
        <f t="shared" si="20"/>
        <v>0</v>
      </c>
      <c r="N52" s="38">
        <f t="shared" si="20"/>
        <v>0</v>
      </c>
      <c r="O52" s="38">
        <f t="shared" si="20"/>
        <v>0</v>
      </c>
      <c r="P52" s="38">
        <f t="shared" si="20"/>
        <v>0</v>
      </c>
      <c r="Q52" s="38">
        <f t="shared" si="20"/>
        <v>0</v>
      </c>
      <c r="R52" s="38">
        <f t="shared" si="20"/>
        <v>0</v>
      </c>
      <c r="S52" s="38">
        <f t="shared" si="20"/>
        <v>0</v>
      </c>
    </row>
    <row r="53" spans="1:19" s="38" customFormat="1" x14ac:dyDescent="0.2">
      <c r="A53" s="39" t="s">
        <v>204</v>
      </c>
      <c r="B53" s="38">
        <f t="shared" si="2"/>
        <v>51301</v>
      </c>
      <c r="C53" s="38">
        <f t="shared" si="7"/>
        <v>8902</v>
      </c>
      <c r="D53" s="38">
        <f t="shared" si="3"/>
        <v>41180</v>
      </c>
      <c r="E53" s="38">
        <f t="shared" si="4"/>
        <v>1076</v>
      </c>
      <c r="F53" s="38">
        <f t="shared" si="5"/>
        <v>143</v>
      </c>
      <c r="G53" s="38">
        <f t="shared" si="6"/>
        <v>10121</v>
      </c>
      <c r="H53" s="38">
        <f>SUM(H8:H42)</f>
        <v>51094</v>
      </c>
      <c r="I53" s="38">
        <f t="shared" ref="I53:S53" si="21">SUM(I8:I42)</f>
        <v>8853</v>
      </c>
      <c r="J53" s="38">
        <f t="shared" si="21"/>
        <v>41031</v>
      </c>
      <c r="K53" s="38">
        <f t="shared" si="21"/>
        <v>1067</v>
      </c>
      <c r="L53" s="38">
        <f t="shared" si="21"/>
        <v>143</v>
      </c>
      <c r="M53" s="38">
        <f t="shared" si="21"/>
        <v>10063</v>
      </c>
      <c r="N53" s="38">
        <f t="shared" si="21"/>
        <v>207</v>
      </c>
      <c r="O53" s="38">
        <f t="shared" si="21"/>
        <v>49</v>
      </c>
      <c r="P53" s="38">
        <f t="shared" si="21"/>
        <v>149</v>
      </c>
      <c r="Q53" s="38">
        <f t="shared" si="21"/>
        <v>9</v>
      </c>
      <c r="R53" s="38">
        <f t="shared" si="21"/>
        <v>0</v>
      </c>
      <c r="S53" s="38">
        <f t="shared" si="21"/>
        <v>58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B10" sqref="B10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9" t="s">
        <v>557</v>
      </c>
    </row>
    <row r="3" spans="1:6" x14ac:dyDescent="0.2">
      <c r="A3" s="82" t="s">
        <v>1</v>
      </c>
      <c r="B3" s="82"/>
      <c r="C3" s="82"/>
      <c r="D3" s="82"/>
      <c r="E3" s="82"/>
      <c r="F3" s="82"/>
    </row>
    <row r="4" spans="1:6" x14ac:dyDescent="0.2">
      <c r="A4" s="95" t="s">
        <v>261</v>
      </c>
      <c r="B4" s="95" t="s">
        <v>193</v>
      </c>
      <c r="C4" s="82" t="s">
        <v>262</v>
      </c>
      <c r="D4" s="82"/>
      <c r="E4" s="82"/>
      <c r="F4" s="82"/>
    </row>
    <row r="5" spans="1:6" x14ac:dyDescent="0.2">
      <c r="A5" s="95"/>
      <c r="B5" s="95"/>
      <c r="C5" s="12" t="s">
        <v>263</v>
      </c>
      <c r="D5" s="12" t="s">
        <v>264</v>
      </c>
      <c r="E5" s="12" t="s">
        <v>265</v>
      </c>
      <c r="F5" s="12" t="s">
        <v>266</v>
      </c>
    </row>
    <row r="6" spans="1:6" s="8" customFormat="1" x14ac:dyDescent="0.2">
      <c r="A6" s="41" t="s">
        <v>267</v>
      </c>
      <c r="B6" s="7">
        <f>SUM(C6:F6)</f>
        <v>41180</v>
      </c>
      <c r="C6" s="11">
        <f>SUM(C8:C11)</f>
        <v>4480</v>
      </c>
      <c r="D6" s="11">
        <f>SUM(D8:D11)</f>
        <v>11880</v>
      </c>
      <c r="E6" s="11">
        <f>SUM(E8:E11)</f>
        <v>19506</v>
      </c>
      <c r="F6" s="11">
        <f>SUM(F8:F11)</f>
        <v>5314</v>
      </c>
    </row>
    <row r="7" spans="1:6" s="8" customFormat="1" x14ac:dyDescent="0.2">
      <c r="A7" s="41" t="s">
        <v>268</v>
      </c>
      <c r="B7" s="7"/>
      <c r="C7" s="11"/>
      <c r="D7" s="11"/>
      <c r="E7" s="11"/>
      <c r="F7" s="11"/>
    </row>
    <row r="8" spans="1:6" s="8" customFormat="1" x14ac:dyDescent="0.2">
      <c r="A8" s="41" t="s">
        <v>263</v>
      </c>
      <c r="B8" s="7">
        <f>SUM(C8:F8)</f>
        <v>4206</v>
      </c>
      <c r="C8" s="11">
        <f>C17+C26</f>
        <v>3264</v>
      </c>
      <c r="D8" s="11">
        <f>D17+D26</f>
        <v>643</v>
      </c>
      <c r="E8" s="11">
        <f>E17+E26</f>
        <v>275</v>
      </c>
      <c r="F8" s="11">
        <f>F17+F26</f>
        <v>24</v>
      </c>
    </row>
    <row r="9" spans="1:6" s="8" customFormat="1" x14ac:dyDescent="0.2">
      <c r="A9" s="41" t="s">
        <v>264</v>
      </c>
      <c r="B9" s="7">
        <f>SUM(C9:F9)</f>
        <v>16451</v>
      </c>
      <c r="C9" s="11">
        <f t="shared" ref="C9:F11" si="0">C18+C27</f>
        <v>964</v>
      </c>
      <c r="D9" s="11">
        <f t="shared" si="0"/>
        <v>7781</v>
      </c>
      <c r="E9" s="11">
        <f t="shared" si="0"/>
        <v>7317</v>
      </c>
      <c r="F9" s="11">
        <f t="shared" si="0"/>
        <v>389</v>
      </c>
    </row>
    <row r="10" spans="1:6" s="8" customFormat="1" x14ac:dyDescent="0.2">
      <c r="A10" s="41" t="s">
        <v>265</v>
      </c>
      <c r="B10" s="7">
        <f>SUM(C10:F10)</f>
        <v>14669</v>
      </c>
      <c r="C10" s="11">
        <f t="shared" si="0"/>
        <v>229</v>
      </c>
      <c r="D10" s="11">
        <f t="shared" si="0"/>
        <v>3238</v>
      </c>
      <c r="E10" s="11">
        <f t="shared" si="0"/>
        <v>9587</v>
      </c>
      <c r="F10" s="11">
        <f t="shared" si="0"/>
        <v>1615</v>
      </c>
    </row>
    <row r="11" spans="1:6" s="8" customFormat="1" x14ac:dyDescent="0.2">
      <c r="A11" s="41" t="s">
        <v>266</v>
      </c>
      <c r="B11" s="7">
        <f>SUM(C11:F11)</f>
        <v>5854</v>
      </c>
      <c r="C11" s="11">
        <f t="shared" si="0"/>
        <v>23</v>
      </c>
      <c r="D11" s="11">
        <f t="shared" si="0"/>
        <v>218</v>
      </c>
      <c r="E11" s="11">
        <f t="shared" si="0"/>
        <v>2327</v>
      </c>
      <c r="F11" s="11">
        <f t="shared" si="0"/>
        <v>3286</v>
      </c>
    </row>
    <row r="12" spans="1:6" x14ac:dyDescent="0.2">
      <c r="A12" s="94" t="s">
        <v>269</v>
      </c>
      <c r="B12" s="94"/>
      <c r="C12" s="94"/>
      <c r="D12" s="94"/>
      <c r="E12" s="94"/>
      <c r="F12" s="94"/>
    </row>
    <row r="13" spans="1:6" x14ac:dyDescent="0.2">
      <c r="A13" s="95" t="s">
        <v>261</v>
      </c>
      <c r="B13" s="96" t="s">
        <v>193</v>
      </c>
      <c r="C13" s="94" t="s">
        <v>262</v>
      </c>
      <c r="D13" s="94"/>
      <c r="E13" s="94"/>
      <c r="F13" s="94"/>
    </row>
    <row r="14" spans="1:6" x14ac:dyDescent="0.2">
      <c r="A14" s="95"/>
      <c r="B14" s="96"/>
      <c r="C14" s="42" t="s">
        <v>263</v>
      </c>
      <c r="D14" s="42" t="s">
        <v>264</v>
      </c>
      <c r="E14" s="42" t="s">
        <v>265</v>
      </c>
      <c r="F14" s="42" t="s">
        <v>266</v>
      </c>
    </row>
    <row r="15" spans="1:6" s="8" customFormat="1" x14ac:dyDescent="0.2">
      <c r="A15" s="41" t="s">
        <v>270</v>
      </c>
      <c r="B15" s="7">
        <f>SUM(C15:F15)</f>
        <v>41031</v>
      </c>
      <c r="C15" s="11">
        <f>SUM(C17:C20)</f>
        <v>4425</v>
      </c>
      <c r="D15" s="11">
        <f>SUM(D17:D20)</f>
        <v>11845</v>
      </c>
      <c r="E15" s="11">
        <f>SUM(E17:E20)</f>
        <v>19462</v>
      </c>
      <c r="F15" s="11">
        <f>SUM(F17:F20)</f>
        <v>5299</v>
      </c>
    </row>
    <row r="16" spans="1:6" s="8" customFormat="1" x14ac:dyDescent="0.2">
      <c r="A16" s="41" t="s">
        <v>268</v>
      </c>
      <c r="B16" s="7"/>
      <c r="C16" s="11"/>
      <c r="D16" s="11"/>
      <c r="E16" s="11"/>
      <c r="F16" s="11"/>
    </row>
    <row r="17" spans="1:6" s="8" customFormat="1" x14ac:dyDescent="0.2">
      <c r="A17" s="41" t="s">
        <v>263</v>
      </c>
      <c r="B17" s="7">
        <f>SUM(C17:F17)</f>
        <v>4157</v>
      </c>
      <c r="C17" s="11">
        <v>3218</v>
      </c>
      <c r="D17" s="11">
        <v>641</v>
      </c>
      <c r="E17" s="11">
        <v>274</v>
      </c>
      <c r="F17" s="11">
        <v>24</v>
      </c>
    </row>
    <row r="18" spans="1:6" s="8" customFormat="1" x14ac:dyDescent="0.2">
      <c r="A18" s="41" t="s">
        <v>264</v>
      </c>
      <c r="B18" s="7">
        <f>SUM(C18:F18)</f>
        <v>16399</v>
      </c>
      <c r="C18" s="11">
        <v>955</v>
      </c>
      <c r="D18" s="11">
        <v>7756</v>
      </c>
      <c r="E18" s="11">
        <v>7300</v>
      </c>
      <c r="F18" s="11">
        <v>388</v>
      </c>
    </row>
    <row r="19" spans="1:6" s="8" customFormat="1" x14ac:dyDescent="0.2">
      <c r="A19" s="41" t="s">
        <v>265</v>
      </c>
      <c r="B19" s="7">
        <f>SUM(C19:F19)</f>
        <v>14636</v>
      </c>
      <c r="C19" s="11">
        <v>229</v>
      </c>
      <c r="D19" s="11">
        <v>3231</v>
      </c>
      <c r="E19" s="11">
        <v>9564</v>
      </c>
      <c r="F19" s="11">
        <v>1612</v>
      </c>
    </row>
    <row r="20" spans="1:6" s="8" customFormat="1" ht="12" customHeight="1" x14ac:dyDescent="0.2">
      <c r="A20" s="41" t="s">
        <v>266</v>
      </c>
      <c r="B20" s="7">
        <f>SUM(C20:F20)</f>
        <v>5839</v>
      </c>
      <c r="C20" s="11">
        <v>23</v>
      </c>
      <c r="D20" s="11">
        <v>217</v>
      </c>
      <c r="E20" s="11">
        <v>2324</v>
      </c>
      <c r="F20" s="11">
        <v>3275</v>
      </c>
    </row>
    <row r="21" spans="1:6" x14ac:dyDescent="0.2">
      <c r="A21" s="94" t="s">
        <v>271</v>
      </c>
      <c r="B21" s="94"/>
      <c r="C21" s="94"/>
      <c r="D21" s="94"/>
      <c r="E21" s="94"/>
      <c r="F21" s="94"/>
    </row>
    <row r="22" spans="1:6" x14ac:dyDescent="0.2">
      <c r="A22" s="95" t="s">
        <v>261</v>
      </c>
      <c r="B22" s="96" t="s">
        <v>193</v>
      </c>
      <c r="C22" s="94" t="s">
        <v>262</v>
      </c>
      <c r="D22" s="94"/>
      <c r="E22" s="94"/>
      <c r="F22" s="94"/>
    </row>
    <row r="23" spans="1:6" x14ac:dyDescent="0.2">
      <c r="A23" s="95"/>
      <c r="B23" s="96"/>
      <c r="C23" s="42" t="s">
        <v>263</v>
      </c>
      <c r="D23" s="42" t="s">
        <v>264</v>
      </c>
      <c r="E23" s="42" t="s">
        <v>265</v>
      </c>
      <c r="F23" s="42" t="s">
        <v>266</v>
      </c>
    </row>
    <row r="24" spans="1:6" s="8" customFormat="1" x14ac:dyDescent="0.2">
      <c r="A24" s="41" t="s">
        <v>272</v>
      </c>
      <c r="B24" s="7">
        <f>SUM(C24:F24)</f>
        <v>149</v>
      </c>
      <c r="C24" s="11">
        <f>SUM(C26:C29)</f>
        <v>55</v>
      </c>
      <c r="D24" s="11">
        <f>SUM(D26:D29)</f>
        <v>35</v>
      </c>
      <c r="E24" s="11">
        <f>SUM(E26:E29)</f>
        <v>44</v>
      </c>
      <c r="F24" s="11">
        <f>SUM(F26:F29)</f>
        <v>15</v>
      </c>
    </row>
    <row r="25" spans="1:6" s="8" customFormat="1" x14ac:dyDescent="0.2">
      <c r="A25" s="41" t="s">
        <v>268</v>
      </c>
      <c r="B25" s="7"/>
      <c r="C25" s="11"/>
      <c r="D25" s="11"/>
      <c r="E25" s="11"/>
      <c r="F25" s="11"/>
    </row>
    <row r="26" spans="1:6" s="8" customFormat="1" x14ac:dyDescent="0.2">
      <c r="A26" s="41" t="s">
        <v>263</v>
      </c>
      <c r="B26" s="7">
        <f>SUM(C26:F26)</f>
        <v>49</v>
      </c>
      <c r="C26" s="11">
        <v>46</v>
      </c>
      <c r="D26" s="11">
        <v>2</v>
      </c>
      <c r="E26" s="11">
        <v>1</v>
      </c>
      <c r="F26" s="11">
        <v>0</v>
      </c>
    </row>
    <row r="27" spans="1:6" s="8" customFormat="1" x14ac:dyDescent="0.2">
      <c r="A27" s="41" t="s">
        <v>264</v>
      </c>
      <c r="B27" s="7">
        <f>SUM(C27:F27)</f>
        <v>52</v>
      </c>
      <c r="C27" s="11">
        <v>9</v>
      </c>
      <c r="D27" s="11">
        <v>25</v>
      </c>
      <c r="E27" s="11">
        <v>17</v>
      </c>
      <c r="F27" s="11">
        <v>1</v>
      </c>
    </row>
    <row r="28" spans="1:6" s="8" customFormat="1" x14ac:dyDescent="0.2">
      <c r="A28" s="41" t="s">
        <v>265</v>
      </c>
      <c r="B28" s="7">
        <f>SUM(C28:F28)</f>
        <v>33</v>
      </c>
      <c r="C28" s="11">
        <v>0</v>
      </c>
      <c r="D28" s="11">
        <v>7</v>
      </c>
      <c r="E28" s="11">
        <v>23</v>
      </c>
      <c r="F28" s="11">
        <v>3</v>
      </c>
    </row>
    <row r="29" spans="1:6" s="8" customFormat="1" x14ac:dyDescent="0.2">
      <c r="A29" s="41" t="s">
        <v>266</v>
      </c>
      <c r="B29" s="7">
        <f>SUM(C29:F29)</f>
        <v>15</v>
      </c>
      <c r="C29" s="11">
        <v>0</v>
      </c>
      <c r="D29" s="11">
        <v>1</v>
      </c>
      <c r="E29" s="11">
        <v>3</v>
      </c>
      <c r="F29" s="11">
        <v>11</v>
      </c>
    </row>
  </sheetData>
  <mergeCells count="12">
    <mergeCell ref="A3:F3"/>
    <mergeCell ref="A4:A5"/>
    <mergeCell ref="B4:B5"/>
    <mergeCell ref="C4:F4"/>
    <mergeCell ref="A21:F21"/>
    <mergeCell ref="A22:A23"/>
    <mergeCell ref="B22:B23"/>
    <mergeCell ref="C22:F22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B13" sqref="B13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9" t="s">
        <v>558</v>
      </c>
    </row>
    <row r="3" spans="1:14" x14ac:dyDescent="0.2">
      <c r="A3" s="85" t="s">
        <v>273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3" t="s">
        <v>274</v>
      </c>
    </row>
    <row r="4" spans="1:14" x14ac:dyDescent="0.2">
      <c r="A4" s="85"/>
      <c r="B4" s="85" t="s">
        <v>5</v>
      </c>
      <c r="C4" s="84" t="s">
        <v>208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275</v>
      </c>
      <c r="N4" s="83"/>
    </row>
    <row r="5" spans="1:14" x14ac:dyDescent="0.2">
      <c r="A5" s="85"/>
      <c r="B5" s="85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207</v>
      </c>
      <c r="M5" s="83"/>
      <c r="N5" s="83"/>
    </row>
    <row r="6" spans="1:14" s="20" customFormat="1" x14ac:dyDescent="0.2">
      <c r="A6" s="6" t="s">
        <v>5</v>
      </c>
      <c r="B6" s="22">
        <f>SUM(B9:B12)</f>
        <v>41031</v>
      </c>
      <c r="C6" s="22">
        <f t="shared" ref="C6:N6" si="0">SUM(C9:C12)</f>
        <v>17478</v>
      </c>
      <c r="D6" s="22">
        <f t="shared" si="0"/>
        <v>14371</v>
      </c>
      <c r="E6" s="22">
        <f t="shared" si="0"/>
        <v>4990</v>
      </c>
      <c r="F6" s="22">
        <f t="shared" si="0"/>
        <v>1946</v>
      </c>
      <c r="G6" s="22">
        <f t="shared" si="0"/>
        <v>993</v>
      </c>
      <c r="H6" s="22">
        <f t="shared" si="0"/>
        <v>519</v>
      </c>
      <c r="I6" s="22">
        <f t="shared" si="0"/>
        <v>311</v>
      </c>
      <c r="J6" s="22">
        <f t="shared" si="0"/>
        <v>188</v>
      </c>
      <c r="K6" s="22">
        <f t="shared" si="0"/>
        <v>105</v>
      </c>
      <c r="L6" s="22">
        <f t="shared" si="0"/>
        <v>130</v>
      </c>
      <c r="M6" s="43">
        <v>2.0253466890887379</v>
      </c>
      <c r="N6" s="38">
        <f t="shared" si="0"/>
        <v>149</v>
      </c>
    </row>
    <row r="7" spans="1:14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43"/>
      <c r="N7" s="38"/>
    </row>
    <row r="8" spans="1:14" s="20" customFormat="1" x14ac:dyDescent="0.2">
      <c r="A8" s="6" t="s">
        <v>276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38"/>
    </row>
    <row r="9" spans="1:14" s="20" customFormat="1" x14ac:dyDescent="0.2">
      <c r="A9" s="6" t="s">
        <v>263</v>
      </c>
      <c r="B9" s="22">
        <f>SUM(C9:L9)</f>
        <v>4157</v>
      </c>
      <c r="C9" s="22">
        <v>728</v>
      </c>
      <c r="D9" s="22">
        <v>839</v>
      </c>
      <c r="E9" s="22">
        <v>703</v>
      </c>
      <c r="F9" s="22">
        <v>570</v>
      </c>
      <c r="G9" s="22">
        <v>465</v>
      </c>
      <c r="H9" s="22">
        <v>315</v>
      </c>
      <c r="I9" s="22">
        <v>222</v>
      </c>
      <c r="J9" s="22">
        <v>137</v>
      </c>
      <c r="K9" s="22">
        <v>72</v>
      </c>
      <c r="L9" s="22">
        <v>106</v>
      </c>
      <c r="M9" s="43">
        <v>3.7228770748135673</v>
      </c>
      <c r="N9" s="38">
        <v>49</v>
      </c>
    </row>
    <row r="10" spans="1:14" s="20" customFormat="1" x14ac:dyDescent="0.2">
      <c r="A10" s="6" t="s">
        <v>264</v>
      </c>
      <c r="B10" s="22">
        <f>SUM(C10:L10)</f>
        <v>16399</v>
      </c>
      <c r="C10" s="22">
        <v>6788</v>
      </c>
      <c r="D10" s="22">
        <v>5918</v>
      </c>
      <c r="E10" s="22">
        <v>2202</v>
      </c>
      <c r="F10" s="22">
        <v>864</v>
      </c>
      <c r="G10" s="22">
        <v>354</v>
      </c>
      <c r="H10" s="22">
        <v>137</v>
      </c>
      <c r="I10" s="22">
        <v>65</v>
      </c>
      <c r="J10" s="22">
        <v>33</v>
      </c>
      <c r="K10" s="22">
        <v>22</v>
      </c>
      <c r="L10" s="22">
        <v>16</v>
      </c>
      <c r="M10" s="43">
        <v>1.9737179096286359</v>
      </c>
      <c r="N10" s="38">
        <v>52</v>
      </c>
    </row>
    <row r="11" spans="1:14" s="20" customFormat="1" x14ac:dyDescent="0.2">
      <c r="A11" s="6" t="s">
        <v>265</v>
      </c>
      <c r="B11" s="22">
        <f>SUM(C11:L11)</f>
        <v>14636</v>
      </c>
      <c r="C11" s="22">
        <v>7202</v>
      </c>
      <c r="D11" s="22">
        <v>5377</v>
      </c>
      <c r="E11" s="22">
        <v>1454</v>
      </c>
      <c r="F11" s="22">
        <v>389</v>
      </c>
      <c r="G11" s="22">
        <v>124</v>
      </c>
      <c r="H11" s="22">
        <v>50</v>
      </c>
      <c r="I11" s="22">
        <v>14</v>
      </c>
      <c r="J11" s="22">
        <v>14</v>
      </c>
      <c r="K11" s="22">
        <v>6</v>
      </c>
      <c r="L11" s="22">
        <v>6</v>
      </c>
      <c r="M11" s="43">
        <v>1.7163842579939874</v>
      </c>
      <c r="N11" s="38">
        <v>33</v>
      </c>
    </row>
    <row r="12" spans="1:14" s="20" customFormat="1" x14ac:dyDescent="0.2">
      <c r="A12" s="6" t="s">
        <v>266</v>
      </c>
      <c r="B12" s="22">
        <f>SUM(C12:L12)</f>
        <v>5839</v>
      </c>
      <c r="C12" s="22">
        <v>2760</v>
      </c>
      <c r="D12" s="22">
        <v>2237</v>
      </c>
      <c r="E12" s="22">
        <v>631</v>
      </c>
      <c r="F12" s="22">
        <v>123</v>
      </c>
      <c r="G12" s="22">
        <v>50</v>
      </c>
      <c r="H12" s="22">
        <v>17</v>
      </c>
      <c r="I12" s="22">
        <v>10</v>
      </c>
      <c r="J12" s="22">
        <v>4</v>
      </c>
      <c r="K12" s="22">
        <v>5</v>
      </c>
      <c r="L12" s="22">
        <v>2</v>
      </c>
      <c r="M12" s="43">
        <v>1.7362562082548381</v>
      </c>
      <c r="N12" s="38">
        <v>15</v>
      </c>
    </row>
    <row r="13" spans="1:14" s="20" customFormat="1" x14ac:dyDescent="0.2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43"/>
      <c r="N13" s="38"/>
    </row>
    <row r="14" spans="1:14" s="20" customFormat="1" x14ac:dyDescent="0.2">
      <c r="A14" s="6" t="s">
        <v>277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43"/>
      <c r="N14" s="38"/>
    </row>
    <row r="15" spans="1:14" s="20" customFormat="1" x14ac:dyDescent="0.2">
      <c r="A15" s="6" t="s">
        <v>263</v>
      </c>
      <c r="B15" s="22">
        <f>SUM(C15:L15)</f>
        <v>4425</v>
      </c>
      <c r="C15" s="22">
        <v>762</v>
      </c>
      <c r="D15" s="22">
        <v>893</v>
      </c>
      <c r="E15" s="22">
        <v>758</v>
      </c>
      <c r="F15" s="22">
        <v>626</v>
      </c>
      <c r="G15" s="22">
        <v>489</v>
      </c>
      <c r="H15" s="22">
        <v>330</v>
      </c>
      <c r="I15" s="22">
        <v>234</v>
      </c>
      <c r="J15" s="22">
        <v>147</v>
      </c>
      <c r="K15" s="22">
        <v>76</v>
      </c>
      <c r="L15" s="22">
        <v>110</v>
      </c>
      <c r="M15" s="43">
        <v>3.72045197740113</v>
      </c>
      <c r="N15" s="38">
        <v>55</v>
      </c>
    </row>
    <row r="16" spans="1:14" s="20" customFormat="1" x14ac:dyDescent="0.2">
      <c r="A16" s="6" t="s">
        <v>264</v>
      </c>
      <c r="B16" s="22">
        <f>SUM(C16:L16)</f>
        <v>11845</v>
      </c>
      <c r="C16" s="22">
        <v>4295</v>
      </c>
      <c r="D16" s="22">
        <v>4536</v>
      </c>
      <c r="E16" s="22">
        <v>1858</v>
      </c>
      <c r="F16" s="22">
        <v>686</v>
      </c>
      <c r="G16" s="22">
        <v>272</v>
      </c>
      <c r="H16" s="22">
        <v>103</v>
      </c>
      <c r="I16" s="22">
        <v>47</v>
      </c>
      <c r="J16" s="22">
        <v>22</v>
      </c>
      <c r="K16" s="22">
        <v>16</v>
      </c>
      <c r="L16" s="22">
        <v>10</v>
      </c>
      <c r="M16" s="43">
        <v>2.0613761080624737</v>
      </c>
      <c r="N16" s="38">
        <v>35</v>
      </c>
    </row>
    <row r="17" spans="1:14" s="20" customFormat="1" x14ac:dyDescent="0.2">
      <c r="A17" s="6" t="s">
        <v>265</v>
      </c>
      <c r="B17" s="22">
        <f>SUM(C17:L17)</f>
        <v>19462</v>
      </c>
      <c r="C17" s="22">
        <v>9694</v>
      </c>
      <c r="D17" s="22">
        <v>6969</v>
      </c>
      <c r="E17" s="22">
        <v>1929</v>
      </c>
      <c r="F17" s="22">
        <v>543</v>
      </c>
      <c r="G17" s="22">
        <v>197</v>
      </c>
      <c r="H17" s="22">
        <v>71</v>
      </c>
      <c r="I17" s="22">
        <v>25</v>
      </c>
      <c r="J17" s="22">
        <v>17</v>
      </c>
      <c r="K17" s="22">
        <v>9</v>
      </c>
      <c r="L17" s="22">
        <v>8</v>
      </c>
      <c r="M17" s="43">
        <v>1.7201726441270166</v>
      </c>
      <c r="N17" s="38">
        <v>44</v>
      </c>
    </row>
    <row r="18" spans="1:14" s="20" customFormat="1" x14ac:dyDescent="0.2">
      <c r="A18" s="6" t="s">
        <v>266</v>
      </c>
      <c r="B18" s="22">
        <f>SUM(C18:L18)</f>
        <v>5299</v>
      </c>
      <c r="C18" s="22">
        <v>2727</v>
      </c>
      <c r="D18" s="22">
        <v>1973</v>
      </c>
      <c r="E18" s="22">
        <v>445</v>
      </c>
      <c r="F18" s="22">
        <v>91</v>
      </c>
      <c r="G18" s="22">
        <v>35</v>
      </c>
      <c r="H18" s="22">
        <v>15</v>
      </c>
      <c r="I18" s="22">
        <v>5</v>
      </c>
      <c r="J18" s="22">
        <v>2</v>
      </c>
      <c r="K18" s="22">
        <v>4</v>
      </c>
      <c r="L18" s="22">
        <v>2</v>
      </c>
      <c r="M18" s="43">
        <v>1.6501226646537082</v>
      </c>
      <c r="N18" s="20">
        <v>15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B11" sqref="B11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9" t="s">
        <v>559</v>
      </c>
    </row>
    <row r="3" spans="1:16" x14ac:dyDescent="0.2">
      <c r="A3" s="84" t="s">
        <v>13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ht="12.75" customHeight="1" x14ac:dyDescent="0.2">
      <c r="A4" s="85" t="s">
        <v>278</v>
      </c>
      <c r="B4" s="97" t="s">
        <v>267</v>
      </c>
      <c r="C4" s="89" t="s">
        <v>279</v>
      </c>
      <c r="D4" s="91"/>
      <c r="E4" s="89" t="s">
        <v>280</v>
      </c>
      <c r="F4" s="91"/>
      <c r="G4" s="89" t="s">
        <v>205</v>
      </c>
      <c r="H4" s="90"/>
      <c r="I4" s="90"/>
      <c r="J4" s="90"/>
      <c r="K4" s="90"/>
      <c r="L4" s="90"/>
      <c r="M4" s="90"/>
      <c r="N4" s="90"/>
      <c r="O4" s="90"/>
      <c r="P4" s="91"/>
    </row>
    <row r="5" spans="1:16" ht="11.25" customHeight="1" x14ac:dyDescent="0.2">
      <c r="A5" s="85"/>
      <c r="B5" s="99"/>
      <c r="C5" s="97" t="s">
        <v>217</v>
      </c>
      <c r="D5" s="97" t="s">
        <v>218</v>
      </c>
      <c r="E5" s="97" t="s">
        <v>8</v>
      </c>
      <c r="F5" s="97" t="s">
        <v>281</v>
      </c>
      <c r="G5" s="86">
        <v>1</v>
      </c>
      <c r="H5" s="86">
        <v>2</v>
      </c>
      <c r="I5" s="86">
        <v>3</v>
      </c>
      <c r="J5" s="86">
        <v>4</v>
      </c>
      <c r="K5" s="86">
        <v>5</v>
      </c>
      <c r="L5" s="86">
        <v>6</v>
      </c>
      <c r="M5" s="86">
        <v>7</v>
      </c>
      <c r="N5" s="86">
        <v>8</v>
      </c>
      <c r="O5" s="86">
        <v>9</v>
      </c>
      <c r="P5" s="86" t="s">
        <v>207</v>
      </c>
    </row>
    <row r="6" spans="1:16" x14ac:dyDescent="0.2">
      <c r="A6" s="85"/>
      <c r="B6" s="98"/>
      <c r="C6" s="98"/>
      <c r="D6" s="98"/>
      <c r="E6" s="98"/>
      <c r="F6" s="9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s="20" customFormat="1" x14ac:dyDescent="0.2">
      <c r="A7" s="20" t="s">
        <v>5</v>
      </c>
      <c r="B7" s="38">
        <f>SUM(C7:D7)</f>
        <v>51343</v>
      </c>
      <c r="C7" s="38">
        <f>C21+C35+C49+C63+C77+C91+C105+C119</f>
        <v>51136</v>
      </c>
      <c r="D7" s="38">
        <f t="shared" ref="D7:P7" si="0">D21+D35+D49+D63+D77+D91+D105+D119</f>
        <v>207</v>
      </c>
      <c r="E7" s="38">
        <f t="shared" si="0"/>
        <v>41180</v>
      </c>
      <c r="F7" s="38">
        <f t="shared" si="0"/>
        <v>10163</v>
      </c>
      <c r="G7" s="38">
        <f t="shared" si="0"/>
        <v>22812</v>
      </c>
      <c r="H7" s="38">
        <f t="shared" si="0"/>
        <v>16665</v>
      </c>
      <c r="I7" s="38">
        <f t="shared" si="0"/>
        <v>6194</v>
      </c>
      <c r="J7" s="38">
        <f t="shared" si="0"/>
        <v>2600</v>
      </c>
      <c r="K7" s="38">
        <f t="shared" si="0"/>
        <v>1318</v>
      </c>
      <c r="L7" s="38">
        <f t="shared" si="0"/>
        <v>743</v>
      </c>
      <c r="M7" s="38">
        <f t="shared" si="0"/>
        <v>453</v>
      </c>
      <c r="N7" s="38">
        <f t="shared" si="0"/>
        <v>247</v>
      </c>
      <c r="O7" s="38">
        <f t="shared" si="0"/>
        <v>136</v>
      </c>
      <c r="P7" s="38">
        <f t="shared" si="0"/>
        <v>175</v>
      </c>
    </row>
    <row r="8" spans="1:16" s="20" customFormat="1" x14ac:dyDescent="0.2">
      <c r="A8" s="20" t="s">
        <v>282</v>
      </c>
      <c r="B8" s="38">
        <f t="shared" ref="B8:B16" si="1">SUM(C8:D8)</f>
        <v>44844</v>
      </c>
      <c r="C8" s="38">
        <v>44686</v>
      </c>
      <c r="D8" s="38">
        <v>158</v>
      </c>
      <c r="E8" s="38">
        <v>36995</v>
      </c>
      <c r="F8" s="38">
        <v>7849</v>
      </c>
      <c r="G8" s="38">
        <v>20194</v>
      </c>
      <c r="H8" s="38">
        <v>14782</v>
      </c>
      <c r="I8" s="38">
        <v>5412</v>
      </c>
      <c r="J8" s="38">
        <v>2167</v>
      </c>
      <c r="K8" s="38">
        <v>1047</v>
      </c>
      <c r="L8" s="38">
        <v>540</v>
      </c>
      <c r="M8" s="38">
        <v>315</v>
      </c>
      <c r="N8" s="38">
        <v>178</v>
      </c>
      <c r="O8" s="38">
        <v>90</v>
      </c>
      <c r="P8" s="38">
        <v>119</v>
      </c>
    </row>
    <row r="9" spans="1:16" s="20" customFormat="1" x14ac:dyDescent="0.2">
      <c r="A9" s="20" t="s">
        <v>283</v>
      </c>
      <c r="B9" s="38">
        <f t="shared" si="1"/>
        <v>213</v>
      </c>
      <c r="C9" s="38">
        <v>212</v>
      </c>
      <c r="D9" s="38">
        <v>1</v>
      </c>
      <c r="E9" s="38">
        <v>170</v>
      </c>
      <c r="F9" s="38">
        <v>43</v>
      </c>
      <c r="G9" s="38">
        <v>76</v>
      </c>
      <c r="H9" s="38">
        <v>73</v>
      </c>
      <c r="I9" s="38">
        <v>31</v>
      </c>
      <c r="J9" s="38">
        <v>15</v>
      </c>
      <c r="K9" s="38">
        <v>8</v>
      </c>
      <c r="L9" s="38">
        <v>3</v>
      </c>
      <c r="M9" s="38">
        <v>3</v>
      </c>
      <c r="N9" s="38">
        <v>2</v>
      </c>
      <c r="O9" s="38">
        <v>1</v>
      </c>
      <c r="P9" s="38">
        <v>1</v>
      </c>
    </row>
    <row r="10" spans="1:16" s="20" customFormat="1" x14ac:dyDescent="0.2">
      <c r="A10" s="20" t="s">
        <v>284</v>
      </c>
      <c r="B10" s="38">
        <f t="shared" si="1"/>
        <v>4233</v>
      </c>
      <c r="C10" s="38">
        <v>4210</v>
      </c>
      <c r="D10" s="38">
        <v>23</v>
      </c>
      <c r="E10" s="38">
        <v>2983</v>
      </c>
      <c r="F10" s="38">
        <v>1250</v>
      </c>
      <c r="G10" s="38">
        <v>2006</v>
      </c>
      <c r="H10" s="38">
        <v>1373</v>
      </c>
      <c r="I10" s="38">
        <v>436</v>
      </c>
      <c r="J10" s="38">
        <v>189</v>
      </c>
      <c r="K10" s="38">
        <v>87</v>
      </c>
      <c r="L10" s="38">
        <v>57</v>
      </c>
      <c r="M10" s="38">
        <v>35</v>
      </c>
      <c r="N10" s="38">
        <v>21</v>
      </c>
      <c r="O10" s="38">
        <v>11</v>
      </c>
      <c r="P10" s="38">
        <v>18</v>
      </c>
    </row>
    <row r="11" spans="1:16" s="20" customFormat="1" x14ac:dyDescent="0.2">
      <c r="A11" s="20" t="s">
        <v>285</v>
      </c>
      <c r="B11" s="38">
        <f t="shared" si="1"/>
        <v>1801</v>
      </c>
      <c r="C11" s="38">
        <v>1777</v>
      </c>
      <c r="D11" s="38">
        <v>24</v>
      </c>
      <c r="E11" s="38">
        <v>820</v>
      </c>
      <c r="F11" s="38">
        <v>981</v>
      </c>
      <c r="G11" s="38">
        <v>426</v>
      </c>
      <c r="H11" s="38">
        <v>360</v>
      </c>
      <c r="I11" s="38">
        <v>273</v>
      </c>
      <c r="J11" s="38">
        <v>212</v>
      </c>
      <c r="K11" s="38">
        <v>173</v>
      </c>
      <c r="L11" s="38">
        <v>141</v>
      </c>
      <c r="M11" s="38">
        <v>99</v>
      </c>
      <c r="N11" s="38">
        <v>46</v>
      </c>
      <c r="O11" s="38">
        <v>34</v>
      </c>
      <c r="P11" s="38">
        <v>37</v>
      </c>
    </row>
    <row r="12" spans="1:16" s="20" customFormat="1" x14ac:dyDescent="0.2">
      <c r="A12" s="20" t="s">
        <v>286</v>
      </c>
      <c r="B12" s="38">
        <f t="shared" si="1"/>
        <v>15</v>
      </c>
      <c r="C12" s="38">
        <v>14</v>
      </c>
      <c r="D12" s="38">
        <v>1</v>
      </c>
      <c r="E12" s="38">
        <v>12</v>
      </c>
      <c r="F12" s="38">
        <v>3</v>
      </c>
      <c r="G12" s="38">
        <v>3</v>
      </c>
      <c r="H12" s="38">
        <v>4</v>
      </c>
      <c r="I12" s="38">
        <v>7</v>
      </c>
      <c r="J12" s="38">
        <v>0</v>
      </c>
      <c r="K12" s="38">
        <v>0</v>
      </c>
      <c r="L12" s="38">
        <v>1</v>
      </c>
      <c r="M12" s="38">
        <v>0</v>
      </c>
      <c r="N12" s="38">
        <v>0</v>
      </c>
      <c r="O12" s="38">
        <v>0</v>
      </c>
      <c r="P12" s="38">
        <v>0</v>
      </c>
    </row>
    <row r="13" spans="1:16" s="20" customFormat="1" x14ac:dyDescent="0.2">
      <c r="A13" s="20" t="s">
        <v>287</v>
      </c>
      <c r="B13" s="38">
        <f t="shared" si="1"/>
        <v>5</v>
      </c>
      <c r="C13" s="38">
        <v>5</v>
      </c>
      <c r="D13" s="38">
        <v>0</v>
      </c>
      <c r="E13" s="38">
        <v>5</v>
      </c>
      <c r="F13" s="38">
        <v>0</v>
      </c>
      <c r="G13" s="38">
        <v>2</v>
      </c>
      <c r="H13" s="38">
        <v>1</v>
      </c>
      <c r="I13" s="38">
        <v>2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</row>
    <row r="14" spans="1:16" s="20" customFormat="1" x14ac:dyDescent="0.2">
      <c r="A14" s="20" t="s">
        <v>288</v>
      </c>
      <c r="B14" s="38">
        <f t="shared" si="1"/>
        <v>22</v>
      </c>
      <c r="C14" s="38">
        <v>22</v>
      </c>
      <c r="D14" s="38">
        <v>0</v>
      </c>
      <c r="E14" s="38">
        <v>21</v>
      </c>
      <c r="F14" s="38">
        <v>1</v>
      </c>
      <c r="G14" s="38">
        <v>9</v>
      </c>
      <c r="H14" s="38">
        <v>7</v>
      </c>
      <c r="I14" s="38">
        <v>3</v>
      </c>
      <c r="J14" s="38">
        <v>3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</row>
    <row r="15" spans="1:16" s="20" customFormat="1" x14ac:dyDescent="0.2">
      <c r="A15" s="20" t="s">
        <v>289</v>
      </c>
      <c r="B15" s="38">
        <f t="shared" si="1"/>
        <v>102</v>
      </c>
      <c r="C15" s="38">
        <v>102</v>
      </c>
      <c r="D15" s="38">
        <v>0</v>
      </c>
      <c r="E15" s="38">
        <v>96</v>
      </c>
      <c r="F15" s="38">
        <v>6</v>
      </c>
      <c r="G15" s="38">
        <v>47</v>
      </c>
      <c r="H15" s="38">
        <v>36</v>
      </c>
      <c r="I15" s="38">
        <v>15</v>
      </c>
      <c r="J15" s="38">
        <v>2</v>
      </c>
      <c r="K15" s="38">
        <v>1</v>
      </c>
      <c r="L15" s="38">
        <v>1</v>
      </c>
      <c r="M15" s="38">
        <v>0</v>
      </c>
      <c r="N15" s="38">
        <v>0</v>
      </c>
      <c r="O15" s="38">
        <v>0</v>
      </c>
      <c r="P15" s="38">
        <v>0</v>
      </c>
    </row>
    <row r="16" spans="1:16" s="20" customFormat="1" x14ac:dyDescent="0.2">
      <c r="A16" s="20" t="s">
        <v>290</v>
      </c>
      <c r="B16" s="38">
        <f t="shared" si="1"/>
        <v>108</v>
      </c>
      <c r="C16" s="38">
        <v>108</v>
      </c>
      <c r="D16" s="38">
        <v>0</v>
      </c>
      <c r="E16" s="38">
        <v>78</v>
      </c>
      <c r="F16" s="38">
        <v>30</v>
      </c>
      <c r="G16" s="38">
        <v>49</v>
      </c>
      <c r="H16" s="38">
        <v>29</v>
      </c>
      <c r="I16" s="38">
        <v>15</v>
      </c>
      <c r="J16" s="38">
        <v>12</v>
      </c>
      <c r="K16" s="38">
        <v>2</v>
      </c>
      <c r="L16" s="38">
        <v>0</v>
      </c>
      <c r="M16" s="38">
        <v>1</v>
      </c>
      <c r="N16" s="38">
        <v>0</v>
      </c>
      <c r="O16" s="38">
        <v>0</v>
      </c>
      <c r="P16" s="38">
        <v>0</v>
      </c>
    </row>
    <row r="17" spans="1:16" x14ac:dyDescent="0.2">
      <c r="A17" s="84" t="s">
        <v>28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</row>
    <row r="18" spans="1:16" ht="12.75" customHeight="1" x14ac:dyDescent="0.2">
      <c r="A18" s="85" t="s">
        <v>278</v>
      </c>
      <c r="B18" s="97" t="s">
        <v>267</v>
      </c>
      <c r="C18" s="89" t="s">
        <v>279</v>
      </c>
      <c r="D18" s="91"/>
      <c r="E18" s="89" t="s">
        <v>280</v>
      </c>
      <c r="F18" s="91"/>
      <c r="G18" s="89" t="s">
        <v>205</v>
      </c>
      <c r="H18" s="90"/>
      <c r="I18" s="90"/>
      <c r="J18" s="90"/>
      <c r="K18" s="90"/>
      <c r="L18" s="90"/>
      <c r="M18" s="90"/>
      <c r="N18" s="90"/>
      <c r="O18" s="90"/>
      <c r="P18" s="91"/>
    </row>
    <row r="19" spans="1:16" ht="11.25" customHeight="1" x14ac:dyDescent="0.2">
      <c r="A19" s="85"/>
      <c r="B19" s="99"/>
      <c r="C19" s="97" t="s">
        <v>217</v>
      </c>
      <c r="D19" s="97" t="s">
        <v>218</v>
      </c>
      <c r="E19" s="97" t="s">
        <v>8</v>
      </c>
      <c r="F19" s="97" t="s">
        <v>281</v>
      </c>
      <c r="G19" s="86">
        <v>1</v>
      </c>
      <c r="H19" s="86">
        <v>2</v>
      </c>
      <c r="I19" s="86">
        <v>3</v>
      </c>
      <c r="J19" s="86">
        <v>4</v>
      </c>
      <c r="K19" s="86">
        <v>5</v>
      </c>
      <c r="L19" s="86">
        <v>6</v>
      </c>
      <c r="M19" s="86">
        <v>7</v>
      </c>
      <c r="N19" s="86">
        <v>8</v>
      </c>
      <c r="O19" s="86">
        <v>9</v>
      </c>
      <c r="P19" s="86" t="s">
        <v>207</v>
      </c>
    </row>
    <row r="20" spans="1:16" x14ac:dyDescent="0.2">
      <c r="A20" s="85"/>
      <c r="B20" s="98"/>
      <c r="C20" s="98"/>
      <c r="D20" s="98"/>
      <c r="E20" s="98"/>
      <c r="F20" s="98"/>
      <c r="G20" s="88"/>
      <c r="H20" s="88"/>
      <c r="I20" s="88"/>
      <c r="J20" s="88"/>
      <c r="K20" s="88"/>
      <c r="L20" s="88"/>
      <c r="M20" s="88"/>
      <c r="N20" s="88"/>
      <c r="O20" s="88"/>
      <c r="P20" s="88"/>
    </row>
    <row r="21" spans="1:16" s="20" customFormat="1" x14ac:dyDescent="0.2">
      <c r="A21" s="20" t="s">
        <v>5</v>
      </c>
      <c r="B21" s="38">
        <f>SUM(C21:D21)</f>
        <v>4628</v>
      </c>
      <c r="C21" s="38">
        <f>SUM(C22:C30)</f>
        <v>4614</v>
      </c>
      <c r="D21" s="38">
        <f t="shared" ref="D21:P21" si="2">SUM(D22:D30)</f>
        <v>14</v>
      </c>
      <c r="E21" s="38">
        <f t="shared" si="2"/>
        <v>3767</v>
      </c>
      <c r="F21" s="38">
        <f t="shared" si="2"/>
        <v>861</v>
      </c>
      <c r="G21" s="38">
        <f t="shared" si="2"/>
        <v>2502</v>
      </c>
      <c r="H21" s="38">
        <f t="shared" si="2"/>
        <v>1519</v>
      </c>
      <c r="I21" s="38">
        <f t="shared" si="2"/>
        <v>448</v>
      </c>
      <c r="J21" s="38">
        <f t="shared" si="2"/>
        <v>94</v>
      </c>
      <c r="K21" s="38">
        <f t="shared" si="2"/>
        <v>40</v>
      </c>
      <c r="L21" s="38">
        <f t="shared" si="2"/>
        <v>12</v>
      </c>
      <c r="M21" s="38">
        <f t="shared" si="2"/>
        <v>5</v>
      </c>
      <c r="N21" s="38">
        <f t="shared" si="2"/>
        <v>3</v>
      </c>
      <c r="O21" s="38">
        <f t="shared" si="2"/>
        <v>5</v>
      </c>
      <c r="P21" s="38">
        <f t="shared" si="2"/>
        <v>0</v>
      </c>
    </row>
    <row r="22" spans="1:16" s="20" customFormat="1" x14ac:dyDescent="0.2">
      <c r="A22" s="20" t="s">
        <v>282</v>
      </c>
      <c r="B22" s="38">
        <f t="shared" ref="B22:B30" si="3">SUM(C22:D22)</f>
        <v>4435</v>
      </c>
      <c r="C22" s="38">
        <v>4421</v>
      </c>
      <c r="D22" s="38">
        <v>14</v>
      </c>
      <c r="E22" s="38">
        <v>3602</v>
      </c>
      <c r="F22" s="38">
        <v>833</v>
      </c>
      <c r="G22" s="38">
        <v>2412</v>
      </c>
      <c r="H22" s="38">
        <v>1447</v>
      </c>
      <c r="I22" s="38">
        <v>431</v>
      </c>
      <c r="J22" s="38">
        <v>84</v>
      </c>
      <c r="K22" s="38">
        <v>39</v>
      </c>
      <c r="L22" s="38">
        <v>12</v>
      </c>
      <c r="M22" s="38">
        <v>4</v>
      </c>
      <c r="N22" s="38">
        <v>2</v>
      </c>
      <c r="O22" s="38">
        <v>4</v>
      </c>
      <c r="P22" s="38">
        <v>0</v>
      </c>
    </row>
    <row r="23" spans="1:16" s="20" customFormat="1" x14ac:dyDescent="0.2">
      <c r="A23" s="20" t="s">
        <v>283</v>
      </c>
      <c r="B23" s="38">
        <f t="shared" si="3"/>
        <v>41</v>
      </c>
      <c r="C23" s="38">
        <v>41</v>
      </c>
      <c r="D23" s="38">
        <v>0</v>
      </c>
      <c r="E23" s="38">
        <v>30</v>
      </c>
      <c r="F23" s="38">
        <v>11</v>
      </c>
      <c r="G23" s="38">
        <v>16</v>
      </c>
      <c r="H23" s="38">
        <v>18</v>
      </c>
      <c r="I23" s="38">
        <v>3</v>
      </c>
      <c r="J23" s="38">
        <v>3</v>
      </c>
      <c r="K23" s="38">
        <v>0</v>
      </c>
      <c r="L23" s="38">
        <v>0</v>
      </c>
      <c r="M23" s="38">
        <v>0</v>
      </c>
      <c r="N23" s="38">
        <v>0</v>
      </c>
      <c r="O23" s="38">
        <v>1</v>
      </c>
      <c r="P23" s="38">
        <v>0</v>
      </c>
    </row>
    <row r="24" spans="1:16" s="20" customFormat="1" x14ac:dyDescent="0.2">
      <c r="A24" s="20" t="s">
        <v>284</v>
      </c>
      <c r="B24" s="38">
        <f t="shared" si="3"/>
        <v>116</v>
      </c>
      <c r="C24" s="38">
        <v>116</v>
      </c>
      <c r="D24" s="38">
        <v>0</v>
      </c>
      <c r="E24" s="38">
        <v>103</v>
      </c>
      <c r="F24" s="38">
        <v>13</v>
      </c>
      <c r="G24" s="38">
        <v>55</v>
      </c>
      <c r="H24" s="38">
        <v>45</v>
      </c>
      <c r="I24" s="38">
        <v>11</v>
      </c>
      <c r="J24" s="38">
        <v>2</v>
      </c>
      <c r="K24" s="38">
        <v>1</v>
      </c>
      <c r="L24" s="38">
        <v>0</v>
      </c>
      <c r="M24" s="38">
        <v>1</v>
      </c>
      <c r="N24" s="38">
        <v>1</v>
      </c>
      <c r="O24" s="38">
        <v>0</v>
      </c>
      <c r="P24" s="38">
        <v>0</v>
      </c>
    </row>
    <row r="25" spans="1:16" s="20" customFormat="1" x14ac:dyDescent="0.2">
      <c r="A25" s="20" t="s">
        <v>285</v>
      </c>
      <c r="B25" s="38">
        <f t="shared" si="3"/>
        <v>1</v>
      </c>
      <c r="C25" s="38">
        <v>1</v>
      </c>
      <c r="D25" s="38">
        <v>0</v>
      </c>
      <c r="E25" s="38">
        <v>0</v>
      </c>
      <c r="F25" s="38">
        <v>1</v>
      </c>
      <c r="G25" s="38">
        <v>0</v>
      </c>
      <c r="H25" s="38">
        <v>0</v>
      </c>
      <c r="I25" s="38">
        <v>0</v>
      </c>
      <c r="J25" s="38">
        <v>1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</row>
    <row r="26" spans="1:16" s="20" customFormat="1" x14ac:dyDescent="0.2">
      <c r="A26" s="20" t="s">
        <v>286</v>
      </c>
      <c r="B26" s="38">
        <f t="shared" si="3"/>
        <v>1</v>
      </c>
      <c r="C26" s="38">
        <v>1</v>
      </c>
      <c r="D26" s="38">
        <v>0</v>
      </c>
      <c r="E26" s="38">
        <v>1</v>
      </c>
      <c r="F26" s="38">
        <v>0</v>
      </c>
      <c r="G26" s="38">
        <v>1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</row>
    <row r="27" spans="1:16" s="20" customFormat="1" x14ac:dyDescent="0.2">
      <c r="A27" s="20" t="s">
        <v>287</v>
      </c>
      <c r="B27" s="38">
        <f t="shared" si="3"/>
        <v>2</v>
      </c>
      <c r="C27" s="38">
        <v>2</v>
      </c>
      <c r="D27" s="38">
        <v>0</v>
      </c>
      <c r="E27" s="38">
        <v>2</v>
      </c>
      <c r="F27" s="38">
        <v>0</v>
      </c>
      <c r="G27" s="38">
        <v>1</v>
      </c>
      <c r="H27" s="38">
        <v>0</v>
      </c>
      <c r="I27" s="38">
        <v>1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</row>
    <row r="28" spans="1:16" s="20" customFormat="1" x14ac:dyDescent="0.2">
      <c r="A28" s="20" t="s">
        <v>288</v>
      </c>
      <c r="B28" s="38">
        <f t="shared" si="3"/>
        <v>1</v>
      </c>
      <c r="C28" s="38">
        <v>1</v>
      </c>
      <c r="D28" s="38">
        <v>0</v>
      </c>
      <c r="E28" s="38">
        <v>1</v>
      </c>
      <c r="F28" s="38">
        <v>0</v>
      </c>
      <c r="G28" s="38">
        <v>1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</row>
    <row r="29" spans="1:16" s="20" customFormat="1" x14ac:dyDescent="0.2">
      <c r="A29" s="20" t="s">
        <v>289</v>
      </c>
      <c r="B29" s="38">
        <f t="shared" si="3"/>
        <v>8</v>
      </c>
      <c r="C29" s="38">
        <v>8</v>
      </c>
      <c r="D29" s="38">
        <v>0</v>
      </c>
      <c r="E29" s="38">
        <v>7</v>
      </c>
      <c r="F29" s="38">
        <v>1</v>
      </c>
      <c r="G29" s="38">
        <v>6</v>
      </c>
      <c r="H29" s="38">
        <v>2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</row>
    <row r="30" spans="1:16" s="20" customFormat="1" x14ac:dyDescent="0.2">
      <c r="A30" s="20" t="s">
        <v>290</v>
      </c>
      <c r="B30" s="38">
        <f t="shared" si="3"/>
        <v>23</v>
      </c>
      <c r="C30" s="38">
        <v>23</v>
      </c>
      <c r="D30" s="38">
        <v>0</v>
      </c>
      <c r="E30" s="38">
        <v>21</v>
      </c>
      <c r="F30" s="38">
        <v>2</v>
      </c>
      <c r="G30" s="38">
        <v>10</v>
      </c>
      <c r="H30" s="38">
        <v>7</v>
      </c>
      <c r="I30" s="38">
        <v>2</v>
      </c>
      <c r="J30" s="38">
        <v>4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x14ac:dyDescent="0.2">
      <c r="A31" s="84" t="s">
        <v>291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</row>
    <row r="32" spans="1:16" ht="12.75" customHeight="1" x14ac:dyDescent="0.2">
      <c r="A32" s="85" t="s">
        <v>278</v>
      </c>
      <c r="B32" s="97" t="s">
        <v>267</v>
      </c>
      <c r="C32" s="89" t="s">
        <v>279</v>
      </c>
      <c r="D32" s="91"/>
      <c r="E32" s="89" t="s">
        <v>280</v>
      </c>
      <c r="F32" s="91"/>
      <c r="G32" s="89" t="s">
        <v>205</v>
      </c>
      <c r="H32" s="90"/>
      <c r="I32" s="90"/>
      <c r="J32" s="90"/>
      <c r="K32" s="90"/>
      <c r="L32" s="90"/>
      <c r="M32" s="90"/>
      <c r="N32" s="90"/>
      <c r="O32" s="90"/>
      <c r="P32" s="91"/>
    </row>
    <row r="33" spans="1:16" ht="11.25" customHeight="1" x14ac:dyDescent="0.2">
      <c r="A33" s="85"/>
      <c r="B33" s="99"/>
      <c r="C33" s="97" t="s">
        <v>217</v>
      </c>
      <c r="D33" s="97" t="s">
        <v>218</v>
      </c>
      <c r="E33" s="97" t="s">
        <v>8</v>
      </c>
      <c r="F33" s="97" t="s">
        <v>281</v>
      </c>
      <c r="G33" s="86">
        <v>1</v>
      </c>
      <c r="H33" s="86">
        <v>2</v>
      </c>
      <c r="I33" s="86">
        <v>3</v>
      </c>
      <c r="J33" s="86">
        <v>4</v>
      </c>
      <c r="K33" s="86">
        <v>5</v>
      </c>
      <c r="L33" s="86">
        <v>6</v>
      </c>
      <c r="M33" s="86">
        <v>7</v>
      </c>
      <c r="N33" s="86">
        <v>8</v>
      </c>
      <c r="O33" s="86">
        <v>9</v>
      </c>
      <c r="P33" s="86" t="s">
        <v>207</v>
      </c>
    </row>
    <row r="34" spans="1:16" x14ac:dyDescent="0.2">
      <c r="A34" s="85"/>
      <c r="B34" s="98"/>
      <c r="C34" s="98"/>
      <c r="D34" s="98"/>
      <c r="E34" s="98"/>
      <c r="F34" s="98"/>
      <c r="G34" s="88"/>
      <c r="H34" s="88"/>
      <c r="I34" s="88"/>
      <c r="J34" s="88"/>
      <c r="K34" s="88"/>
      <c r="L34" s="88"/>
      <c r="M34" s="88"/>
      <c r="N34" s="88"/>
      <c r="O34" s="88"/>
      <c r="P34" s="88"/>
    </row>
    <row r="35" spans="1:16" s="20" customFormat="1" x14ac:dyDescent="0.2">
      <c r="A35" s="20" t="s">
        <v>5</v>
      </c>
      <c r="B35" s="38">
        <f>SUM(C35:D35)</f>
        <v>4594</v>
      </c>
      <c r="C35" s="38">
        <f t="shared" ref="C35:P35" si="4">SUM(C36:C44)</f>
        <v>4578</v>
      </c>
      <c r="D35" s="38">
        <f t="shared" si="4"/>
        <v>16</v>
      </c>
      <c r="E35" s="38">
        <f t="shared" si="4"/>
        <v>3875</v>
      </c>
      <c r="F35" s="38">
        <f t="shared" si="4"/>
        <v>719</v>
      </c>
      <c r="G35" s="38">
        <f t="shared" si="4"/>
        <v>2306</v>
      </c>
      <c r="H35" s="38">
        <f t="shared" si="4"/>
        <v>1633</v>
      </c>
      <c r="I35" s="38">
        <f t="shared" si="4"/>
        <v>428</v>
      </c>
      <c r="J35" s="38">
        <f t="shared" si="4"/>
        <v>127</v>
      </c>
      <c r="K35" s="38">
        <f t="shared" si="4"/>
        <v>48</v>
      </c>
      <c r="L35" s="38">
        <f t="shared" si="4"/>
        <v>29</v>
      </c>
      <c r="M35" s="38">
        <f t="shared" si="4"/>
        <v>13</v>
      </c>
      <c r="N35" s="38">
        <f t="shared" si="4"/>
        <v>5</v>
      </c>
      <c r="O35" s="38">
        <f t="shared" si="4"/>
        <v>3</v>
      </c>
      <c r="P35" s="38">
        <f t="shared" si="4"/>
        <v>2</v>
      </c>
    </row>
    <row r="36" spans="1:16" s="20" customFormat="1" x14ac:dyDescent="0.2">
      <c r="A36" s="20" t="s">
        <v>282</v>
      </c>
      <c r="B36" s="38">
        <f t="shared" ref="B36:B44" si="5">SUM(C36:D36)</f>
        <v>3480</v>
      </c>
      <c r="C36" s="38">
        <v>3469</v>
      </c>
      <c r="D36" s="38">
        <v>11</v>
      </c>
      <c r="E36" s="38">
        <v>2988</v>
      </c>
      <c r="F36" s="38">
        <v>492</v>
      </c>
      <c r="G36" s="38">
        <v>1715</v>
      </c>
      <c r="H36" s="38">
        <v>1253</v>
      </c>
      <c r="I36" s="38">
        <v>331</v>
      </c>
      <c r="J36" s="38">
        <v>101</v>
      </c>
      <c r="K36" s="38">
        <v>41</v>
      </c>
      <c r="L36" s="38">
        <v>23</v>
      </c>
      <c r="M36" s="38">
        <v>9</v>
      </c>
      <c r="N36" s="38">
        <v>4</v>
      </c>
      <c r="O36" s="38">
        <v>2</v>
      </c>
      <c r="P36" s="38">
        <v>1</v>
      </c>
    </row>
    <row r="37" spans="1:16" s="20" customFormat="1" x14ac:dyDescent="0.2">
      <c r="A37" s="20" t="s">
        <v>283</v>
      </c>
      <c r="B37" s="38">
        <f t="shared" si="5"/>
        <v>22</v>
      </c>
      <c r="C37" s="38">
        <v>22</v>
      </c>
      <c r="D37" s="38">
        <v>0</v>
      </c>
      <c r="E37" s="38">
        <v>19</v>
      </c>
      <c r="F37" s="38">
        <v>3</v>
      </c>
      <c r="G37" s="38">
        <v>6</v>
      </c>
      <c r="H37" s="38">
        <v>12</v>
      </c>
      <c r="I37" s="38">
        <v>3</v>
      </c>
      <c r="J37" s="38">
        <v>0</v>
      </c>
      <c r="K37" s="38">
        <v>0</v>
      </c>
      <c r="L37" s="38">
        <v>0</v>
      </c>
      <c r="M37" s="38">
        <v>0</v>
      </c>
      <c r="N37" s="38">
        <v>1</v>
      </c>
      <c r="O37" s="38">
        <v>0</v>
      </c>
      <c r="P37" s="38">
        <v>0</v>
      </c>
    </row>
    <row r="38" spans="1:16" s="20" customFormat="1" x14ac:dyDescent="0.2">
      <c r="A38" s="20" t="s">
        <v>284</v>
      </c>
      <c r="B38" s="38">
        <f t="shared" si="5"/>
        <v>1072</v>
      </c>
      <c r="C38" s="38">
        <v>1067</v>
      </c>
      <c r="D38" s="38">
        <v>5</v>
      </c>
      <c r="E38" s="38">
        <v>849</v>
      </c>
      <c r="F38" s="38">
        <v>223</v>
      </c>
      <c r="G38" s="38">
        <v>572</v>
      </c>
      <c r="H38" s="38">
        <v>362</v>
      </c>
      <c r="I38" s="38">
        <v>93</v>
      </c>
      <c r="J38" s="38">
        <v>26</v>
      </c>
      <c r="K38" s="38">
        <v>7</v>
      </c>
      <c r="L38" s="38">
        <v>6</v>
      </c>
      <c r="M38" s="38">
        <v>4</v>
      </c>
      <c r="N38" s="38">
        <v>0</v>
      </c>
      <c r="O38" s="38">
        <v>1</v>
      </c>
      <c r="P38" s="38">
        <v>1</v>
      </c>
    </row>
    <row r="39" spans="1:16" s="20" customFormat="1" x14ac:dyDescent="0.2">
      <c r="A39" s="20" t="s">
        <v>285</v>
      </c>
      <c r="B39" s="38">
        <f t="shared" si="5"/>
        <v>0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</row>
    <row r="40" spans="1:16" s="20" customFormat="1" x14ac:dyDescent="0.2">
      <c r="A40" s="20" t="s">
        <v>286</v>
      </c>
      <c r="B40" s="38">
        <f t="shared" si="5"/>
        <v>1</v>
      </c>
      <c r="C40" s="38">
        <v>1</v>
      </c>
      <c r="D40" s="38">
        <v>0</v>
      </c>
      <c r="E40" s="38">
        <v>0</v>
      </c>
      <c r="F40" s="38">
        <v>1</v>
      </c>
      <c r="G40" s="38">
        <v>1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s="20" customFormat="1" x14ac:dyDescent="0.2">
      <c r="A41" s="20" t="s">
        <v>287</v>
      </c>
      <c r="B41" s="38">
        <f t="shared" si="5"/>
        <v>2</v>
      </c>
      <c r="C41" s="38">
        <v>2</v>
      </c>
      <c r="D41" s="38">
        <v>0</v>
      </c>
      <c r="E41" s="38">
        <v>2</v>
      </c>
      <c r="F41" s="38">
        <v>0</v>
      </c>
      <c r="G41" s="38">
        <v>1</v>
      </c>
      <c r="H41" s="38">
        <v>0</v>
      </c>
      <c r="I41" s="38">
        <v>1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s="20" customFormat="1" x14ac:dyDescent="0.2">
      <c r="A42" s="20" t="s">
        <v>288</v>
      </c>
      <c r="B42" s="38">
        <f t="shared" si="5"/>
        <v>0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s="20" customFormat="1" x14ac:dyDescent="0.2">
      <c r="A43" s="20" t="s">
        <v>289</v>
      </c>
      <c r="B43" s="38">
        <f t="shared" si="5"/>
        <v>5</v>
      </c>
      <c r="C43" s="38">
        <v>5</v>
      </c>
      <c r="D43" s="38">
        <v>0</v>
      </c>
      <c r="E43" s="38">
        <v>5</v>
      </c>
      <c r="F43" s="38">
        <v>0</v>
      </c>
      <c r="G43" s="38">
        <v>4</v>
      </c>
      <c r="H43" s="38">
        <v>1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</row>
    <row r="44" spans="1:16" s="20" customFormat="1" x14ac:dyDescent="0.2">
      <c r="A44" s="20" t="s">
        <v>290</v>
      </c>
      <c r="B44" s="38">
        <f t="shared" si="5"/>
        <v>12</v>
      </c>
      <c r="C44" s="38">
        <v>12</v>
      </c>
      <c r="D44" s="38">
        <v>0</v>
      </c>
      <c r="E44" s="38">
        <v>12</v>
      </c>
      <c r="F44" s="38">
        <v>0</v>
      </c>
      <c r="G44" s="38">
        <v>7</v>
      </c>
      <c r="H44" s="38">
        <v>5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</row>
    <row r="45" spans="1:16" x14ac:dyDescent="0.2">
      <c r="A45" s="84" t="s">
        <v>292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</row>
    <row r="46" spans="1:16" ht="12.75" customHeight="1" x14ac:dyDescent="0.2">
      <c r="A46" s="85" t="s">
        <v>278</v>
      </c>
      <c r="B46" s="97" t="s">
        <v>267</v>
      </c>
      <c r="C46" s="89" t="s">
        <v>279</v>
      </c>
      <c r="D46" s="91"/>
      <c r="E46" s="89" t="s">
        <v>280</v>
      </c>
      <c r="F46" s="91"/>
      <c r="G46" s="89" t="s">
        <v>205</v>
      </c>
      <c r="H46" s="90"/>
      <c r="I46" s="90"/>
      <c r="J46" s="90"/>
      <c r="K46" s="90"/>
      <c r="L46" s="90"/>
      <c r="M46" s="90"/>
      <c r="N46" s="90"/>
      <c r="O46" s="90"/>
      <c r="P46" s="91"/>
    </row>
    <row r="47" spans="1:16" ht="11.25" customHeight="1" x14ac:dyDescent="0.2">
      <c r="A47" s="85"/>
      <c r="B47" s="99"/>
      <c r="C47" s="97" t="s">
        <v>217</v>
      </c>
      <c r="D47" s="97" t="s">
        <v>218</v>
      </c>
      <c r="E47" s="97" t="s">
        <v>8</v>
      </c>
      <c r="F47" s="97" t="s">
        <v>281</v>
      </c>
      <c r="G47" s="86">
        <v>1</v>
      </c>
      <c r="H47" s="86">
        <v>2</v>
      </c>
      <c r="I47" s="86">
        <v>3</v>
      </c>
      <c r="J47" s="86">
        <v>4</v>
      </c>
      <c r="K47" s="86">
        <v>5</v>
      </c>
      <c r="L47" s="86">
        <v>6</v>
      </c>
      <c r="M47" s="86">
        <v>7</v>
      </c>
      <c r="N47" s="86">
        <v>8</v>
      </c>
      <c r="O47" s="86">
        <v>9</v>
      </c>
      <c r="P47" s="86" t="s">
        <v>207</v>
      </c>
    </row>
    <row r="48" spans="1:16" x14ac:dyDescent="0.2">
      <c r="A48" s="85"/>
      <c r="B48" s="98"/>
      <c r="C48" s="98"/>
      <c r="D48" s="98"/>
      <c r="E48" s="98"/>
      <c r="F48" s="98"/>
      <c r="G48" s="88"/>
      <c r="H48" s="88"/>
      <c r="I48" s="88"/>
      <c r="J48" s="88"/>
      <c r="K48" s="88"/>
      <c r="L48" s="88"/>
      <c r="M48" s="88"/>
      <c r="N48" s="88"/>
      <c r="O48" s="88"/>
      <c r="P48" s="88"/>
    </row>
    <row r="49" spans="1:16" s="20" customFormat="1" x14ac:dyDescent="0.2">
      <c r="A49" s="20" t="s">
        <v>5</v>
      </c>
      <c r="B49" s="38">
        <f>SUM(C49:D49)</f>
        <v>4926</v>
      </c>
      <c r="C49" s="38">
        <f t="shared" ref="C49:P49" si="6">SUM(C50:C58)</f>
        <v>4911</v>
      </c>
      <c r="D49" s="38">
        <f t="shared" si="6"/>
        <v>15</v>
      </c>
      <c r="E49" s="38">
        <f t="shared" si="6"/>
        <v>4271</v>
      </c>
      <c r="F49" s="38">
        <f t="shared" si="6"/>
        <v>655</v>
      </c>
      <c r="G49" s="38">
        <f t="shared" si="6"/>
        <v>2358</v>
      </c>
      <c r="H49" s="38">
        <f t="shared" si="6"/>
        <v>1656</v>
      </c>
      <c r="I49" s="38">
        <f t="shared" si="6"/>
        <v>585</v>
      </c>
      <c r="J49" s="38">
        <f t="shared" si="6"/>
        <v>202</v>
      </c>
      <c r="K49" s="38">
        <f t="shared" si="6"/>
        <v>62</v>
      </c>
      <c r="L49" s="38">
        <f t="shared" si="6"/>
        <v>35</v>
      </c>
      <c r="M49" s="38">
        <f t="shared" si="6"/>
        <v>13</v>
      </c>
      <c r="N49" s="38">
        <f t="shared" si="6"/>
        <v>8</v>
      </c>
      <c r="O49" s="38">
        <f t="shared" si="6"/>
        <v>5</v>
      </c>
      <c r="P49" s="38">
        <f t="shared" si="6"/>
        <v>2</v>
      </c>
    </row>
    <row r="50" spans="1:16" s="20" customFormat="1" x14ac:dyDescent="0.2">
      <c r="A50" s="20" t="s">
        <v>282</v>
      </c>
      <c r="B50" s="38">
        <f t="shared" ref="B50:B58" si="7">SUM(C50:D50)</f>
        <v>4877</v>
      </c>
      <c r="C50" s="38">
        <v>4863</v>
      </c>
      <c r="D50" s="38">
        <v>14</v>
      </c>
      <c r="E50" s="38">
        <v>4229</v>
      </c>
      <c r="F50" s="38">
        <v>648</v>
      </c>
      <c r="G50" s="38">
        <v>2342</v>
      </c>
      <c r="H50" s="38">
        <v>1641</v>
      </c>
      <c r="I50" s="38">
        <v>572</v>
      </c>
      <c r="J50" s="38">
        <v>198</v>
      </c>
      <c r="K50" s="38">
        <v>61</v>
      </c>
      <c r="L50" s="38">
        <v>35</v>
      </c>
      <c r="M50" s="38">
        <v>13</v>
      </c>
      <c r="N50" s="38">
        <v>8</v>
      </c>
      <c r="O50" s="38">
        <v>5</v>
      </c>
      <c r="P50" s="38">
        <v>2</v>
      </c>
    </row>
    <row r="51" spans="1:16" s="20" customFormat="1" x14ac:dyDescent="0.2">
      <c r="A51" s="20" t="s">
        <v>283</v>
      </c>
      <c r="B51" s="38">
        <f t="shared" si="7"/>
        <v>31</v>
      </c>
      <c r="C51" s="38">
        <v>30</v>
      </c>
      <c r="D51" s="38">
        <v>1</v>
      </c>
      <c r="E51" s="38">
        <v>26</v>
      </c>
      <c r="F51" s="38">
        <v>5</v>
      </c>
      <c r="G51" s="38">
        <v>11</v>
      </c>
      <c r="H51" s="38">
        <v>8</v>
      </c>
      <c r="I51" s="38">
        <v>8</v>
      </c>
      <c r="J51" s="38">
        <v>3</v>
      </c>
      <c r="K51" s="38">
        <v>1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</row>
    <row r="52" spans="1:16" s="20" customFormat="1" x14ac:dyDescent="0.2">
      <c r="A52" s="20" t="s">
        <v>284</v>
      </c>
      <c r="B52" s="38">
        <f t="shared" si="7"/>
        <v>0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</row>
    <row r="53" spans="1:16" s="20" customFormat="1" x14ac:dyDescent="0.2">
      <c r="A53" s="20" t="s">
        <v>285</v>
      </c>
      <c r="B53" s="38">
        <f t="shared" si="7"/>
        <v>0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</row>
    <row r="54" spans="1:16" s="20" customFormat="1" x14ac:dyDescent="0.2">
      <c r="A54" s="20" t="s">
        <v>286</v>
      </c>
      <c r="B54" s="38">
        <f t="shared" si="7"/>
        <v>3</v>
      </c>
      <c r="C54" s="38">
        <v>3</v>
      </c>
      <c r="D54" s="38">
        <v>0</v>
      </c>
      <c r="E54" s="38">
        <v>3</v>
      </c>
      <c r="F54" s="38">
        <v>0</v>
      </c>
      <c r="G54" s="38">
        <v>0</v>
      </c>
      <c r="H54" s="38">
        <v>2</v>
      </c>
      <c r="I54" s="38">
        <v>1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</row>
    <row r="55" spans="1:16" s="20" customFormat="1" x14ac:dyDescent="0.2">
      <c r="A55" s="20" t="s">
        <v>287</v>
      </c>
      <c r="B55" s="38">
        <f t="shared" si="7"/>
        <v>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</row>
    <row r="56" spans="1:16" s="20" customFormat="1" x14ac:dyDescent="0.2">
      <c r="A56" s="20" t="s">
        <v>288</v>
      </c>
      <c r="B56" s="38">
        <f t="shared" si="7"/>
        <v>0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</row>
    <row r="57" spans="1:16" s="20" customFormat="1" x14ac:dyDescent="0.2">
      <c r="A57" s="20" t="s">
        <v>289</v>
      </c>
      <c r="B57" s="38">
        <f t="shared" si="7"/>
        <v>5</v>
      </c>
      <c r="C57" s="38">
        <v>5</v>
      </c>
      <c r="D57" s="38">
        <v>0</v>
      </c>
      <c r="E57" s="38">
        <v>5</v>
      </c>
      <c r="F57" s="38">
        <v>0</v>
      </c>
      <c r="G57" s="38">
        <v>2</v>
      </c>
      <c r="H57" s="38">
        <v>3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</row>
    <row r="58" spans="1:16" s="20" customFormat="1" x14ac:dyDescent="0.2">
      <c r="A58" s="20" t="s">
        <v>290</v>
      </c>
      <c r="B58" s="38">
        <f t="shared" si="7"/>
        <v>10</v>
      </c>
      <c r="C58" s="38">
        <v>10</v>
      </c>
      <c r="D58" s="38">
        <v>0</v>
      </c>
      <c r="E58" s="38">
        <v>8</v>
      </c>
      <c r="F58" s="38">
        <v>2</v>
      </c>
      <c r="G58" s="38">
        <v>3</v>
      </c>
      <c r="H58" s="38">
        <v>2</v>
      </c>
      <c r="I58" s="38">
        <v>4</v>
      </c>
      <c r="J58" s="38">
        <v>1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</row>
    <row r="59" spans="1:16" x14ac:dyDescent="0.2">
      <c r="A59" s="84" t="s">
        <v>293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</row>
    <row r="60" spans="1:16" ht="12.75" customHeight="1" x14ac:dyDescent="0.2">
      <c r="A60" s="85" t="s">
        <v>278</v>
      </c>
      <c r="B60" s="97" t="s">
        <v>267</v>
      </c>
      <c r="C60" s="89" t="s">
        <v>279</v>
      </c>
      <c r="D60" s="91"/>
      <c r="E60" s="89" t="s">
        <v>280</v>
      </c>
      <c r="F60" s="91"/>
      <c r="G60" s="89" t="s">
        <v>205</v>
      </c>
      <c r="H60" s="90"/>
      <c r="I60" s="90"/>
      <c r="J60" s="90"/>
      <c r="K60" s="90"/>
      <c r="L60" s="90"/>
      <c r="M60" s="90"/>
      <c r="N60" s="90"/>
      <c r="O60" s="90"/>
      <c r="P60" s="91"/>
    </row>
    <row r="61" spans="1:16" ht="11.25" customHeight="1" x14ac:dyDescent="0.2">
      <c r="A61" s="85"/>
      <c r="B61" s="99"/>
      <c r="C61" s="97" t="s">
        <v>217</v>
      </c>
      <c r="D61" s="97" t="s">
        <v>218</v>
      </c>
      <c r="E61" s="97" t="s">
        <v>8</v>
      </c>
      <c r="F61" s="97" t="s">
        <v>281</v>
      </c>
      <c r="G61" s="86">
        <v>1</v>
      </c>
      <c r="H61" s="86">
        <v>2</v>
      </c>
      <c r="I61" s="86">
        <v>3</v>
      </c>
      <c r="J61" s="86">
        <v>4</v>
      </c>
      <c r="K61" s="86">
        <v>5</v>
      </c>
      <c r="L61" s="86">
        <v>6</v>
      </c>
      <c r="M61" s="86">
        <v>7</v>
      </c>
      <c r="N61" s="86">
        <v>8</v>
      </c>
      <c r="O61" s="86">
        <v>9</v>
      </c>
      <c r="P61" s="86" t="s">
        <v>207</v>
      </c>
    </row>
    <row r="62" spans="1:16" x14ac:dyDescent="0.2">
      <c r="A62" s="85"/>
      <c r="B62" s="98"/>
      <c r="C62" s="98"/>
      <c r="D62" s="98"/>
      <c r="E62" s="98"/>
      <c r="F62" s="98"/>
      <c r="G62" s="88"/>
      <c r="H62" s="88"/>
      <c r="I62" s="88"/>
      <c r="J62" s="88"/>
      <c r="K62" s="88"/>
      <c r="L62" s="88"/>
      <c r="M62" s="88"/>
      <c r="N62" s="88"/>
      <c r="O62" s="88"/>
      <c r="P62" s="88"/>
    </row>
    <row r="63" spans="1:16" s="20" customFormat="1" x14ac:dyDescent="0.2">
      <c r="A63" s="20" t="s">
        <v>5</v>
      </c>
      <c r="B63" s="38">
        <f>SUM(C63:D63)</f>
        <v>5802</v>
      </c>
      <c r="C63" s="38">
        <f t="shared" ref="C63:P63" si="8">SUM(C64:C72)</f>
        <v>5780</v>
      </c>
      <c r="D63" s="38">
        <f t="shared" si="8"/>
        <v>22</v>
      </c>
      <c r="E63" s="38">
        <f t="shared" si="8"/>
        <v>4623</v>
      </c>
      <c r="F63" s="38">
        <f t="shared" si="8"/>
        <v>1179</v>
      </c>
      <c r="G63" s="38">
        <f t="shared" si="8"/>
        <v>2890</v>
      </c>
      <c r="H63" s="38">
        <f t="shared" si="8"/>
        <v>1946</v>
      </c>
      <c r="I63" s="38">
        <f t="shared" si="8"/>
        <v>581</v>
      </c>
      <c r="J63" s="38">
        <f t="shared" si="8"/>
        <v>190</v>
      </c>
      <c r="K63" s="38">
        <f t="shared" si="8"/>
        <v>86</v>
      </c>
      <c r="L63" s="38">
        <f t="shared" si="8"/>
        <v>55</v>
      </c>
      <c r="M63" s="38">
        <f t="shared" si="8"/>
        <v>26</v>
      </c>
      <c r="N63" s="38">
        <f t="shared" si="8"/>
        <v>13</v>
      </c>
      <c r="O63" s="38">
        <f t="shared" si="8"/>
        <v>5</v>
      </c>
      <c r="P63" s="38">
        <f t="shared" si="8"/>
        <v>10</v>
      </c>
    </row>
    <row r="64" spans="1:16" s="20" customFormat="1" x14ac:dyDescent="0.2">
      <c r="A64" s="20" t="s">
        <v>282</v>
      </c>
      <c r="B64" s="38">
        <f t="shared" ref="B64:B72" si="9">SUM(C64:D64)</f>
        <v>4301</v>
      </c>
      <c r="C64" s="38">
        <v>4285</v>
      </c>
      <c r="D64" s="38">
        <v>16</v>
      </c>
      <c r="E64" s="38">
        <v>3515</v>
      </c>
      <c r="F64" s="38">
        <v>786</v>
      </c>
      <c r="G64" s="38">
        <v>2147</v>
      </c>
      <c r="H64" s="38">
        <v>1452</v>
      </c>
      <c r="I64" s="38">
        <v>433</v>
      </c>
      <c r="J64" s="38">
        <v>135</v>
      </c>
      <c r="K64" s="38">
        <v>59</v>
      </c>
      <c r="L64" s="38">
        <v>38</v>
      </c>
      <c r="M64" s="38">
        <v>18</v>
      </c>
      <c r="N64" s="38">
        <v>8</v>
      </c>
      <c r="O64" s="38">
        <v>5</v>
      </c>
      <c r="P64" s="38">
        <v>6</v>
      </c>
    </row>
    <row r="65" spans="1:16" s="20" customFormat="1" x14ac:dyDescent="0.2">
      <c r="A65" s="20" t="s">
        <v>283</v>
      </c>
      <c r="B65" s="38">
        <f t="shared" si="9"/>
        <v>38</v>
      </c>
      <c r="C65" s="38">
        <v>38</v>
      </c>
      <c r="D65" s="38">
        <v>0</v>
      </c>
      <c r="E65" s="38">
        <v>30</v>
      </c>
      <c r="F65" s="38">
        <v>8</v>
      </c>
      <c r="G65" s="38">
        <v>15</v>
      </c>
      <c r="H65" s="38">
        <v>10</v>
      </c>
      <c r="I65" s="38">
        <v>7</v>
      </c>
      <c r="J65" s="38">
        <v>3</v>
      </c>
      <c r="K65" s="38">
        <v>1</v>
      </c>
      <c r="L65" s="38">
        <v>1</v>
      </c>
      <c r="M65" s="38">
        <v>1</v>
      </c>
      <c r="N65" s="38">
        <v>0</v>
      </c>
      <c r="O65" s="38">
        <v>0</v>
      </c>
      <c r="P65" s="38">
        <v>0</v>
      </c>
    </row>
    <row r="66" spans="1:16" s="20" customFormat="1" x14ac:dyDescent="0.2">
      <c r="A66" s="20" t="s">
        <v>284</v>
      </c>
      <c r="B66" s="38">
        <f t="shared" si="9"/>
        <v>1434</v>
      </c>
      <c r="C66" s="38">
        <v>1428</v>
      </c>
      <c r="D66" s="38">
        <v>6</v>
      </c>
      <c r="E66" s="38">
        <v>1054</v>
      </c>
      <c r="F66" s="38">
        <v>380</v>
      </c>
      <c r="G66" s="38">
        <v>710</v>
      </c>
      <c r="H66" s="38">
        <v>474</v>
      </c>
      <c r="I66" s="38">
        <v>140</v>
      </c>
      <c r="J66" s="38">
        <v>52</v>
      </c>
      <c r="K66" s="38">
        <v>26</v>
      </c>
      <c r="L66" s="38">
        <v>16</v>
      </c>
      <c r="M66" s="38">
        <v>7</v>
      </c>
      <c r="N66" s="38">
        <v>5</v>
      </c>
      <c r="O66" s="38">
        <v>0</v>
      </c>
      <c r="P66" s="38">
        <v>4</v>
      </c>
    </row>
    <row r="67" spans="1:16" s="20" customFormat="1" x14ac:dyDescent="0.2">
      <c r="A67" s="20" t="s">
        <v>285</v>
      </c>
      <c r="B67" s="38">
        <f t="shared" si="9"/>
        <v>3</v>
      </c>
      <c r="C67" s="38">
        <v>3</v>
      </c>
      <c r="D67" s="38">
        <v>0</v>
      </c>
      <c r="E67" s="38">
        <v>0</v>
      </c>
      <c r="F67" s="38">
        <v>3</v>
      </c>
      <c r="G67" s="38">
        <v>3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</row>
    <row r="68" spans="1:16" s="20" customFormat="1" x14ac:dyDescent="0.2">
      <c r="A68" s="20" t="s">
        <v>286</v>
      </c>
      <c r="B68" s="38">
        <f t="shared" si="9"/>
        <v>0</v>
      </c>
      <c r="C68" s="38">
        <v>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</row>
    <row r="69" spans="1:16" s="20" customFormat="1" x14ac:dyDescent="0.2">
      <c r="A69" s="20" t="s">
        <v>287</v>
      </c>
      <c r="B69" s="38">
        <f t="shared" si="9"/>
        <v>1</v>
      </c>
      <c r="C69" s="38">
        <v>1</v>
      </c>
      <c r="D69" s="38">
        <v>0</v>
      </c>
      <c r="E69" s="38">
        <v>1</v>
      </c>
      <c r="F69" s="38">
        <v>0</v>
      </c>
      <c r="G69" s="38">
        <v>0</v>
      </c>
      <c r="H69" s="38">
        <v>1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</row>
    <row r="70" spans="1:16" s="20" customFormat="1" x14ac:dyDescent="0.2">
      <c r="A70" s="20" t="s">
        <v>288</v>
      </c>
      <c r="B70" s="38">
        <f t="shared" si="9"/>
        <v>0</v>
      </c>
      <c r="C70" s="38">
        <v>0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</row>
    <row r="71" spans="1:16" s="20" customFormat="1" x14ac:dyDescent="0.2">
      <c r="A71" s="20" t="s">
        <v>289</v>
      </c>
      <c r="B71" s="38">
        <f t="shared" si="9"/>
        <v>11</v>
      </c>
      <c r="C71" s="38">
        <v>11</v>
      </c>
      <c r="D71" s="38">
        <v>0</v>
      </c>
      <c r="E71" s="38">
        <v>10</v>
      </c>
      <c r="F71" s="38">
        <v>1</v>
      </c>
      <c r="G71" s="38">
        <v>5</v>
      </c>
      <c r="H71" s="38">
        <v>5</v>
      </c>
      <c r="I71" s="38">
        <v>1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</row>
    <row r="72" spans="1:16" s="20" customFormat="1" x14ac:dyDescent="0.2">
      <c r="A72" s="20" t="s">
        <v>290</v>
      </c>
      <c r="B72" s="38">
        <f t="shared" si="9"/>
        <v>14</v>
      </c>
      <c r="C72" s="38">
        <v>14</v>
      </c>
      <c r="D72" s="38">
        <v>0</v>
      </c>
      <c r="E72" s="38">
        <v>13</v>
      </c>
      <c r="F72" s="38">
        <v>1</v>
      </c>
      <c r="G72" s="38">
        <v>10</v>
      </c>
      <c r="H72" s="38">
        <v>4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</row>
    <row r="73" spans="1:16" x14ac:dyDescent="0.2">
      <c r="A73" s="84" t="s">
        <v>294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</row>
    <row r="74" spans="1:16" ht="12.75" customHeight="1" x14ac:dyDescent="0.2">
      <c r="A74" s="85" t="s">
        <v>278</v>
      </c>
      <c r="B74" s="97" t="s">
        <v>267</v>
      </c>
      <c r="C74" s="89" t="s">
        <v>279</v>
      </c>
      <c r="D74" s="91"/>
      <c r="E74" s="89" t="s">
        <v>280</v>
      </c>
      <c r="F74" s="91"/>
      <c r="G74" s="89" t="s">
        <v>205</v>
      </c>
      <c r="H74" s="90"/>
      <c r="I74" s="90"/>
      <c r="J74" s="90"/>
      <c r="K74" s="90"/>
      <c r="L74" s="90"/>
      <c r="M74" s="90"/>
      <c r="N74" s="90"/>
      <c r="O74" s="90"/>
      <c r="P74" s="91"/>
    </row>
    <row r="75" spans="1:16" ht="11.25" customHeight="1" x14ac:dyDescent="0.2">
      <c r="A75" s="85"/>
      <c r="B75" s="99"/>
      <c r="C75" s="97" t="s">
        <v>217</v>
      </c>
      <c r="D75" s="97" t="s">
        <v>218</v>
      </c>
      <c r="E75" s="97" t="s">
        <v>8</v>
      </c>
      <c r="F75" s="97" t="s">
        <v>281</v>
      </c>
      <c r="G75" s="86">
        <v>1</v>
      </c>
      <c r="H75" s="86">
        <v>2</v>
      </c>
      <c r="I75" s="86">
        <v>3</v>
      </c>
      <c r="J75" s="86">
        <v>4</v>
      </c>
      <c r="K75" s="86">
        <v>5</v>
      </c>
      <c r="L75" s="86">
        <v>6</v>
      </c>
      <c r="M75" s="86">
        <v>7</v>
      </c>
      <c r="N75" s="86">
        <v>8</v>
      </c>
      <c r="O75" s="86">
        <v>9</v>
      </c>
      <c r="P75" s="86" t="s">
        <v>207</v>
      </c>
    </row>
    <row r="76" spans="1:16" x14ac:dyDescent="0.2">
      <c r="A76" s="85"/>
      <c r="B76" s="98"/>
      <c r="C76" s="98"/>
      <c r="D76" s="98"/>
      <c r="E76" s="98"/>
      <c r="F76" s="98"/>
      <c r="G76" s="88"/>
      <c r="H76" s="88"/>
      <c r="I76" s="88"/>
      <c r="J76" s="88"/>
      <c r="K76" s="88"/>
      <c r="L76" s="88"/>
      <c r="M76" s="88"/>
      <c r="N76" s="88"/>
      <c r="O76" s="88"/>
      <c r="P76" s="88"/>
    </row>
    <row r="77" spans="1:16" s="20" customFormat="1" x14ac:dyDescent="0.2">
      <c r="A77" s="20" t="s">
        <v>5</v>
      </c>
      <c r="B77" s="38">
        <f>SUM(C77:D77)</f>
        <v>7092</v>
      </c>
      <c r="C77" s="38">
        <f t="shared" ref="C77:P77" si="10">SUM(C78:C86)</f>
        <v>7072</v>
      </c>
      <c r="D77" s="38">
        <f t="shared" si="10"/>
        <v>20</v>
      </c>
      <c r="E77" s="38">
        <f t="shared" si="10"/>
        <v>6304</v>
      </c>
      <c r="F77" s="38">
        <f t="shared" si="10"/>
        <v>788</v>
      </c>
      <c r="G77" s="38">
        <f t="shared" si="10"/>
        <v>3044</v>
      </c>
      <c r="H77" s="38">
        <f t="shared" si="10"/>
        <v>2368</v>
      </c>
      <c r="I77" s="38">
        <f t="shared" si="10"/>
        <v>985</v>
      </c>
      <c r="J77" s="38">
        <f t="shared" si="10"/>
        <v>381</v>
      </c>
      <c r="K77" s="38">
        <f t="shared" si="10"/>
        <v>153</v>
      </c>
      <c r="L77" s="38">
        <f t="shared" si="10"/>
        <v>72</v>
      </c>
      <c r="M77" s="38">
        <f t="shared" si="10"/>
        <v>37</v>
      </c>
      <c r="N77" s="38">
        <f t="shared" si="10"/>
        <v>19</v>
      </c>
      <c r="O77" s="38">
        <f t="shared" si="10"/>
        <v>16</v>
      </c>
      <c r="P77" s="38">
        <f t="shared" si="10"/>
        <v>17</v>
      </c>
    </row>
    <row r="78" spans="1:16" s="20" customFormat="1" x14ac:dyDescent="0.2">
      <c r="A78" s="20" t="s">
        <v>282</v>
      </c>
      <c r="B78" s="38">
        <f t="shared" ref="B78:B86" si="11">SUM(C78:D78)</f>
        <v>7062</v>
      </c>
      <c r="C78" s="38">
        <v>7042</v>
      </c>
      <c r="D78" s="38">
        <v>20</v>
      </c>
      <c r="E78" s="38">
        <v>6283</v>
      </c>
      <c r="F78" s="38">
        <v>779</v>
      </c>
      <c r="G78" s="38">
        <v>3035</v>
      </c>
      <c r="H78" s="38">
        <v>2360</v>
      </c>
      <c r="I78" s="38">
        <v>980</v>
      </c>
      <c r="J78" s="38">
        <v>377</v>
      </c>
      <c r="K78" s="38">
        <v>151</v>
      </c>
      <c r="L78" s="38">
        <v>72</v>
      </c>
      <c r="M78" s="38">
        <v>37</v>
      </c>
      <c r="N78" s="38">
        <v>19</v>
      </c>
      <c r="O78" s="38">
        <v>15</v>
      </c>
      <c r="P78" s="38">
        <v>16</v>
      </c>
    </row>
    <row r="79" spans="1:16" s="20" customFormat="1" x14ac:dyDescent="0.2">
      <c r="A79" s="20" t="s">
        <v>283</v>
      </c>
      <c r="B79" s="38">
        <f t="shared" si="11"/>
        <v>16</v>
      </c>
      <c r="C79" s="38">
        <v>16</v>
      </c>
      <c r="D79" s="38">
        <v>0</v>
      </c>
      <c r="E79" s="38">
        <v>13</v>
      </c>
      <c r="F79" s="38">
        <v>3</v>
      </c>
      <c r="G79" s="38">
        <v>6</v>
      </c>
      <c r="H79" s="38">
        <v>6</v>
      </c>
      <c r="I79" s="38">
        <v>2</v>
      </c>
      <c r="J79" s="38">
        <v>1</v>
      </c>
      <c r="K79" s="38">
        <v>1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</row>
    <row r="80" spans="1:16" s="20" customFormat="1" x14ac:dyDescent="0.2">
      <c r="A80" s="20" t="s">
        <v>284</v>
      </c>
      <c r="B80" s="38">
        <f t="shared" si="11"/>
        <v>2</v>
      </c>
      <c r="C80" s="38">
        <v>2</v>
      </c>
      <c r="D80" s="38">
        <v>0</v>
      </c>
      <c r="E80" s="38">
        <v>1</v>
      </c>
      <c r="F80" s="38">
        <v>1</v>
      </c>
      <c r="G80" s="38">
        <v>0</v>
      </c>
      <c r="H80" s="38">
        <v>1</v>
      </c>
      <c r="I80" s="38">
        <v>0</v>
      </c>
      <c r="J80" s="38">
        <v>1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</row>
    <row r="81" spans="1:16" s="20" customFormat="1" x14ac:dyDescent="0.2">
      <c r="A81" s="20" t="s">
        <v>285</v>
      </c>
      <c r="B81" s="38">
        <f t="shared" si="11"/>
        <v>7</v>
      </c>
      <c r="C81" s="38">
        <v>7</v>
      </c>
      <c r="D81" s="38">
        <v>0</v>
      </c>
      <c r="E81" s="38">
        <v>2</v>
      </c>
      <c r="F81" s="38">
        <v>5</v>
      </c>
      <c r="G81" s="38">
        <v>2</v>
      </c>
      <c r="H81" s="38">
        <v>0</v>
      </c>
      <c r="I81" s="38">
        <v>0</v>
      </c>
      <c r="J81" s="38">
        <v>2</v>
      </c>
      <c r="K81" s="38">
        <v>1</v>
      </c>
      <c r="L81" s="38">
        <v>0</v>
      </c>
      <c r="M81" s="38">
        <v>0</v>
      </c>
      <c r="N81" s="38">
        <v>0</v>
      </c>
      <c r="O81" s="38">
        <v>1</v>
      </c>
      <c r="P81" s="38">
        <v>1</v>
      </c>
    </row>
    <row r="82" spans="1:16" s="20" customFormat="1" x14ac:dyDescent="0.2">
      <c r="A82" s="20" t="s">
        <v>286</v>
      </c>
      <c r="B82" s="38">
        <f t="shared" si="11"/>
        <v>1</v>
      </c>
      <c r="C82" s="38">
        <v>1</v>
      </c>
      <c r="D82" s="38">
        <v>0</v>
      </c>
      <c r="E82" s="38">
        <v>1</v>
      </c>
      <c r="F82" s="38">
        <v>0</v>
      </c>
      <c r="G82" s="38">
        <v>0</v>
      </c>
      <c r="H82" s="38">
        <v>0</v>
      </c>
      <c r="I82" s="38">
        <v>1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</row>
    <row r="83" spans="1:16" s="20" customFormat="1" x14ac:dyDescent="0.2">
      <c r="A83" s="20" t="s">
        <v>287</v>
      </c>
      <c r="B83" s="38">
        <f t="shared" si="11"/>
        <v>0</v>
      </c>
      <c r="C83" s="38">
        <v>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</row>
    <row r="84" spans="1:16" s="20" customFormat="1" x14ac:dyDescent="0.2">
      <c r="A84" s="20" t="s">
        <v>288</v>
      </c>
      <c r="B84" s="38">
        <f t="shared" si="11"/>
        <v>0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</row>
    <row r="85" spans="1:16" s="20" customFormat="1" x14ac:dyDescent="0.2">
      <c r="A85" s="20" t="s">
        <v>289</v>
      </c>
      <c r="B85" s="38">
        <f t="shared" si="11"/>
        <v>0</v>
      </c>
      <c r="C85" s="38">
        <v>0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</row>
    <row r="86" spans="1:16" s="20" customFormat="1" x14ac:dyDescent="0.2">
      <c r="A86" s="20" t="s">
        <v>290</v>
      </c>
      <c r="B86" s="38">
        <f t="shared" si="11"/>
        <v>4</v>
      </c>
      <c r="C86" s="38">
        <v>4</v>
      </c>
      <c r="D86" s="38">
        <v>0</v>
      </c>
      <c r="E86" s="38">
        <v>4</v>
      </c>
      <c r="F86" s="38">
        <v>0</v>
      </c>
      <c r="G86" s="38">
        <v>1</v>
      </c>
      <c r="H86" s="38">
        <v>1</v>
      </c>
      <c r="I86" s="38">
        <v>2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</row>
    <row r="87" spans="1:16" x14ac:dyDescent="0.2">
      <c r="A87" s="84" t="s">
        <v>295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</row>
    <row r="88" spans="1:16" ht="12.75" customHeight="1" x14ac:dyDescent="0.2">
      <c r="A88" s="85" t="s">
        <v>278</v>
      </c>
      <c r="B88" s="97" t="s">
        <v>267</v>
      </c>
      <c r="C88" s="89" t="s">
        <v>279</v>
      </c>
      <c r="D88" s="91"/>
      <c r="E88" s="89" t="s">
        <v>280</v>
      </c>
      <c r="F88" s="91"/>
      <c r="G88" s="89" t="s">
        <v>205</v>
      </c>
      <c r="H88" s="90"/>
      <c r="I88" s="90"/>
      <c r="J88" s="90"/>
      <c r="K88" s="90"/>
      <c r="L88" s="90"/>
      <c r="M88" s="90"/>
      <c r="N88" s="90"/>
      <c r="O88" s="90"/>
      <c r="P88" s="91"/>
    </row>
    <row r="89" spans="1:16" ht="11.25" customHeight="1" x14ac:dyDescent="0.2">
      <c r="A89" s="85"/>
      <c r="B89" s="99"/>
      <c r="C89" s="97" t="s">
        <v>217</v>
      </c>
      <c r="D89" s="97" t="s">
        <v>218</v>
      </c>
      <c r="E89" s="97" t="s">
        <v>8</v>
      </c>
      <c r="F89" s="97" t="s">
        <v>281</v>
      </c>
      <c r="G89" s="86">
        <v>1</v>
      </c>
      <c r="H89" s="86">
        <v>2</v>
      </c>
      <c r="I89" s="86">
        <v>3</v>
      </c>
      <c r="J89" s="86">
        <v>4</v>
      </c>
      <c r="K89" s="86">
        <v>5</v>
      </c>
      <c r="L89" s="86">
        <v>6</v>
      </c>
      <c r="M89" s="86">
        <v>7</v>
      </c>
      <c r="N89" s="86">
        <v>8</v>
      </c>
      <c r="O89" s="86">
        <v>9</v>
      </c>
      <c r="P89" s="86" t="s">
        <v>207</v>
      </c>
    </row>
    <row r="90" spans="1:16" x14ac:dyDescent="0.2">
      <c r="A90" s="85"/>
      <c r="B90" s="98"/>
      <c r="C90" s="98"/>
      <c r="D90" s="98"/>
      <c r="E90" s="98"/>
      <c r="F90" s="98"/>
      <c r="G90" s="88"/>
      <c r="H90" s="88"/>
      <c r="I90" s="88"/>
      <c r="J90" s="88"/>
      <c r="K90" s="88"/>
      <c r="L90" s="88"/>
      <c r="M90" s="88"/>
      <c r="N90" s="88"/>
      <c r="O90" s="88"/>
      <c r="P90" s="88"/>
    </row>
    <row r="91" spans="1:16" s="20" customFormat="1" x14ac:dyDescent="0.2">
      <c r="A91" s="20" t="s">
        <v>5</v>
      </c>
      <c r="B91" s="38">
        <f>SUM(C91:D91)</f>
        <v>6013</v>
      </c>
      <c r="C91" s="38">
        <f t="shared" ref="C91:P91" si="12">SUM(C92:C100)</f>
        <v>5986</v>
      </c>
      <c r="D91" s="38">
        <f t="shared" si="12"/>
        <v>27</v>
      </c>
      <c r="E91" s="38">
        <f t="shared" si="12"/>
        <v>4340</v>
      </c>
      <c r="F91" s="38">
        <f t="shared" si="12"/>
        <v>1673</v>
      </c>
      <c r="G91" s="38">
        <f t="shared" si="12"/>
        <v>2729</v>
      </c>
      <c r="H91" s="38">
        <f t="shared" si="12"/>
        <v>1985</v>
      </c>
      <c r="I91" s="38">
        <f t="shared" si="12"/>
        <v>667</v>
      </c>
      <c r="J91" s="38">
        <f t="shared" si="12"/>
        <v>299</v>
      </c>
      <c r="K91" s="38">
        <f t="shared" si="12"/>
        <v>149</v>
      </c>
      <c r="L91" s="38">
        <f t="shared" si="12"/>
        <v>84</v>
      </c>
      <c r="M91" s="38">
        <f t="shared" si="12"/>
        <v>51</v>
      </c>
      <c r="N91" s="38">
        <f t="shared" si="12"/>
        <v>19</v>
      </c>
      <c r="O91" s="38">
        <f t="shared" si="12"/>
        <v>13</v>
      </c>
      <c r="P91" s="38">
        <f t="shared" si="12"/>
        <v>17</v>
      </c>
    </row>
    <row r="92" spans="1:16" s="20" customFormat="1" x14ac:dyDescent="0.2">
      <c r="A92" s="20" t="s">
        <v>282</v>
      </c>
      <c r="B92" s="38">
        <f t="shared" ref="B92:B100" si="13">SUM(C92:D92)</f>
        <v>5074</v>
      </c>
      <c r="C92" s="38">
        <v>5054</v>
      </c>
      <c r="D92" s="38">
        <v>20</v>
      </c>
      <c r="E92" s="38">
        <v>3828</v>
      </c>
      <c r="F92" s="38">
        <v>1246</v>
      </c>
      <c r="G92" s="38">
        <v>2345</v>
      </c>
      <c r="H92" s="38">
        <v>1710</v>
      </c>
      <c r="I92" s="38">
        <v>547</v>
      </c>
      <c r="J92" s="38">
        <v>232</v>
      </c>
      <c r="K92" s="38">
        <v>114</v>
      </c>
      <c r="L92" s="38">
        <v>59</v>
      </c>
      <c r="M92" s="38">
        <v>39</v>
      </c>
      <c r="N92" s="38">
        <v>12</v>
      </c>
      <c r="O92" s="38">
        <v>6</v>
      </c>
      <c r="P92" s="38">
        <v>10</v>
      </c>
    </row>
    <row r="93" spans="1:16" s="20" customFormat="1" x14ac:dyDescent="0.2">
      <c r="A93" s="20" t="s">
        <v>283</v>
      </c>
      <c r="B93" s="38">
        <f t="shared" si="13"/>
        <v>25</v>
      </c>
      <c r="C93" s="38">
        <v>25</v>
      </c>
      <c r="D93" s="38">
        <v>0</v>
      </c>
      <c r="E93" s="38">
        <v>18</v>
      </c>
      <c r="F93" s="38">
        <v>7</v>
      </c>
      <c r="G93" s="38">
        <v>9</v>
      </c>
      <c r="H93" s="38">
        <v>7</v>
      </c>
      <c r="I93" s="38">
        <v>4</v>
      </c>
      <c r="J93" s="38">
        <v>2</v>
      </c>
      <c r="K93" s="38">
        <v>2</v>
      </c>
      <c r="L93" s="38">
        <v>1</v>
      </c>
      <c r="M93" s="38">
        <v>0</v>
      </c>
      <c r="N93" s="38">
        <v>0</v>
      </c>
      <c r="O93" s="38">
        <v>0</v>
      </c>
      <c r="P93" s="38">
        <v>0</v>
      </c>
    </row>
    <row r="94" spans="1:16" s="20" customFormat="1" x14ac:dyDescent="0.2">
      <c r="A94" s="20" t="s">
        <v>284</v>
      </c>
      <c r="B94" s="38">
        <f t="shared" si="13"/>
        <v>874</v>
      </c>
      <c r="C94" s="38">
        <v>867</v>
      </c>
      <c r="D94" s="38">
        <v>7</v>
      </c>
      <c r="E94" s="38">
        <v>473</v>
      </c>
      <c r="F94" s="38">
        <v>401</v>
      </c>
      <c r="G94" s="38">
        <v>368</v>
      </c>
      <c r="H94" s="38">
        <v>252</v>
      </c>
      <c r="I94" s="38">
        <v>107</v>
      </c>
      <c r="J94" s="38">
        <v>61</v>
      </c>
      <c r="K94" s="38">
        <v>32</v>
      </c>
      <c r="L94" s="38">
        <v>22</v>
      </c>
      <c r="M94" s="38">
        <v>11</v>
      </c>
      <c r="N94" s="38">
        <v>7</v>
      </c>
      <c r="O94" s="38">
        <v>7</v>
      </c>
      <c r="P94" s="38">
        <v>7</v>
      </c>
    </row>
    <row r="95" spans="1:16" s="20" customFormat="1" x14ac:dyDescent="0.2">
      <c r="A95" s="20" t="s">
        <v>285</v>
      </c>
      <c r="B95" s="38">
        <f t="shared" si="13"/>
        <v>24</v>
      </c>
      <c r="C95" s="38">
        <v>24</v>
      </c>
      <c r="D95" s="38">
        <v>0</v>
      </c>
      <c r="E95" s="38">
        <v>6</v>
      </c>
      <c r="F95" s="38">
        <v>18</v>
      </c>
      <c r="G95" s="38">
        <v>4</v>
      </c>
      <c r="H95" s="38">
        <v>6</v>
      </c>
      <c r="I95" s="38">
        <v>7</v>
      </c>
      <c r="J95" s="38">
        <v>4</v>
      </c>
      <c r="K95" s="38">
        <v>1</v>
      </c>
      <c r="L95" s="38">
        <v>1</v>
      </c>
      <c r="M95" s="38">
        <v>1</v>
      </c>
      <c r="N95" s="38">
        <v>0</v>
      </c>
      <c r="O95" s="38">
        <v>0</v>
      </c>
      <c r="P95" s="38">
        <v>0</v>
      </c>
    </row>
    <row r="96" spans="1:16" s="20" customFormat="1" x14ac:dyDescent="0.2">
      <c r="A96" s="20" t="s">
        <v>286</v>
      </c>
      <c r="B96" s="38">
        <f t="shared" si="13"/>
        <v>2</v>
      </c>
      <c r="C96" s="38">
        <v>2</v>
      </c>
      <c r="D96" s="38">
        <v>0</v>
      </c>
      <c r="E96" s="38">
        <v>1</v>
      </c>
      <c r="F96" s="38">
        <v>1</v>
      </c>
      <c r="G96" s="38">
        <v>0</v>
      </c>
      <c r="H96" s="38">
        <v>1</v>
      </c>
      <c r="I96" s="38">
        <v>1</v>
      </c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</row>
    <row r="97" spans="1:16" s="20" customFormat="1" x14ac:dyDescent="0.2">
      <c r="A97" s="20" t="s">
        <v>287</v>
      </c>
      <c r="B97" s="38">
        <f t="shared" si="13"/>
        <v>0</v>
      </c>
      <c r="C97" s="38">
        <v>0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</row>
    <row r="98" spans="1:16" s="20" customFormat="1" x14ac:dyDescent="0.2">
      <c r="A98" s="20" t="s">
        <v>288</v>
      </c>
      <c r="B98" s="38">
        <f t="shared" si="13"/>
        <v>1</v>
      </c>
      <c r="C98" s="38">
        <v>1</v>
      </c>
      <c r="D98" s="38">
        <v>0</v>
      </c>
      <c r="E98" s="38">
        <v>1</v>
      </c>
      <c r="F98" s="38">
        <v>0</v>
      </c>
      <c r="G98" s="38">
        <v>0</v>
      </c>
      <c r="H98" s="38">
        <v>1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</row>
    <row r="99" spans="1:16" s="20" customFormat="1" x14ac:dyDescent="0.2">
      <c r="A99" s="20" t="s">
        <v>289</v>
      </c>
      <c r="B99" s="38">
        <f t="shared" si="13"/>
        <v>7</v>
      </c>
      <c r="C99" s="38">
        <v>7</v>
      </c>
      <c r="D99" s="38">
        <v>0</v>
      </c>
      <c r="E99" s="38">
        <v>7</v>
      </c>
      <c r="F99" s="38">
        <v>0</v>
      </c>
      <c r="G99" s="38">
        <v>2</v>
      </c>
      <c r="H99" s="38">
        <v>3</v>
      </c>
      <c r="I99" s="38">
        <v>1</v>
      </c>
      <c r="J99" s="38">
        <v>0</v>
      </c>
      <c r="K99" s="38">
        <v>0</v>
      </c>
      <c r="L99" s="38">
        <v>1</v>
      </c>
      <c r="M99" s="38">
        <v>0</v>
      </c>
      <c r="N99" s="38">
        <v>0</v>
      </c>
      <c r="O99" s="38">
        <v>0</v>
      </c>
      <c r="P99" s="38">
        <v>0</v>
      </c>
    </row>
    <row r="100" spans="1:16" s="20" customFormat="1" x14ac:dyDescent="0.2">
      <c r="A100" s="20" t="s">
        <v>290</v>
      </c>
      <c r="B100" s="38">
        <f t="shared" si="13"/>
        <v>6</v>
      </c>
      <c r="C100" s="38">
        <v>6</v>
      </c>
      <c r="D100" s="38">
        <v>0</v>
      </c>
      <c r="E100" s="38">
        <v>6</v>
      </c>
      <c r="F100" s="38">
        <v>0</v>
      </c>
      <c r="G100" s="38">
        <v>1</v>
      </c>
      <c r="H100" s="38">
        <v>5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</row>
    <row r="101" spans="1:16" x14ac:dyDescent="0.2">
      <c r="A101" s="84" t="s">
        <v>296</v>
      </c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</row>
    <row r="102" spans="1:16" ht="12.75" customHeight="1" x14ac:dyDescent="0.2">
      <c r="A102" s="85" t="s">
        <v>278</v>
      </c>
      <c r="B102" s="97" t="s">
        <v>267</v>
      </c>
      <c r="C102" s="89" t="s">
        <v>279</v>
      </c>
      <c r="D102" s="91"/>
      <c r="E102" s="89" t="s">
        <v>280</v>
      </c>
      <c r="F102" s="91"/>
      <c r="G102" s="89" t="s">
        <v>205</v>
      </c>
      <c r="H102" s="90"/>
      <c r="I102" s="90"/>
      <c r="J102" s="90"/>
      <c r="K102" s="90"/>
      <c r="L102" s="90"/>
      <c r="M102" s="90"/>
      <c r="N102" s="90"/>
      <c r="O102" s="90"/>
      <c r="P102" s="91"/>
    </row>
    <row r="103" spans="1:16" ht="11.25" customHeight="1" x14ac:dyDescent="0.2">
      <c r="A103" s="85"/>
      <c r="B103" s="99"/>
      <c r="C103" s="97" t="s">
        <v>217</v>
      </c>
      <c r="D103" s="97" t="s">
        <v>218</v>
      </c>
      <c r="E103" s="97" t="s">
        <v>8</v>
      </c>
      <c r="F103" s="97" t="s">
        <v>281</v>
      </c>
      <c r="G103" s="86">
        <v>1</v>
      </c>
      <c r="H103" s="86">
        <v>2</v>
      </c>
      <c r="I103" s="86">
        <v>3</v>
      </c>
      <c r="J103" s="86">
        <v>4</v>
      </c>
      <c r="K103" s="86">
        <v>5</v>
      </c>
      <c r="L103" s="86">
        <v>6</v>
      </c>
      <c r="M103" s="86">
        <v>7</v>
      </c>
      <c r="N103" s="86">
        <v>8</v>
      </c>
      <c r="O103" s="86">
        <v>9</v>
      </c>
      <c r="P103" s="86" t="s">
        <v>207</v>
      </c>
    </row>
    <row r="104" spans="1:16" x14ac:dyDescent="0.2">
      <c r="A104" s="85"/>
      <c r="B104" s="98"/>
      <c r="C104" s="98"/>
      <c r="D104" s="98"/>
      <c r="E104" s="98"/>
      <c r="F104" s="98"/>
      <c r="G104" s="88"/>
      <c r="H104" s="88"/>
      <c r="I104" s="88"/>
      <c r="J104" s="88"/>
      <c r="K104" s="88"/>
      <c r="L104" s="88"/>
      <c r="M104" s="88"/>
      <c r="N104" s="88"/>
      <c r="O104" s="88"/>
      <c r="P104" s="88"/>
    </row>
    <row r="105" spans="1:16" s="20" customFormat="1" x14ac:dyDescent="0.2">
      <c r="A105" s="20" t="s">
        <v>5</v>
      </c>
      <c r="B105" s="38">
        <f>SUM(C105:D105)</f>
        <v>9729</v>
      </c>
      <c r="C105" s="38">
        <f t="shared" ref="C105:P105" si="14">SUM(C106:C114)</f>
        <v>9693</v>
      </c>
      <c r="D105" s="38">
        <f t="shared" si="14"/>
        <v>36</v>
      </c>
      <c r="E105" s="38">
        <f t="shared" si="14"/>
        <v>7982</v>
      </c>
      <c r="F105" s="38">
        <f t="shared" si="14"/>
        <v>1747</v>
      </c>
      <c r="G105" s="38">
        <f t="shared" si="14"/>
        <v>3532</v>
      </c>
      <c r="H105" s="38">
        <f t="shared" si="14"/>
        <v>2974</v>
      </c>
      <c r="I105" s="38">
        <f t="shared" si="14"/>
        <v>1460</v>
      </c>
      <c r="J105" s="38">
        <f t="shared" si="14"/>
        <v>763</v>
      </c>
      <c r="K105" s="38">
        <f t="shared" si="14"/>
        <v>436</v>
      </c>
      <c r="L105" s="38">
        <f t="shared" si="14"/>
        <v>237</v>
      </c>
      <c r="M105" s="38">
        <f t="shared" si="14"/>
        <v>139</v>
      </c>
      <c r="N105" s="38">
        <f t="shared" si="14"/>
        <v>91</v>
      </c>
      <c r="O105" s="38">
        <f t="shared" si="14"/>
        <v>43</v>
      </c>
      <c r="P105" s="38">
        <f t="shared" si="14"/>
        <v>54</v>
      </c>
    </row>
    <row r="106" spans="1:16" s="20" customFormat="1" x14ac:dyDescent="0.2">
      <c r="A106" s="20" t="s">
        <v>282</v>
      </c>
      <c r="B106" s="38">
        <f t="shared" ref="B106:B114" si="15">SUM(C106:D106)</f>
        <v>8965</v>
      </c>
      <c r="C106" s="38">
        <v>8936</v>
      </c>
      <c r="D106" s="38">
        <v>29</v>
      </c>
      <c r="E106" s="38">
        <v>7514</v>
      </c>
      <c r="F106" s="38">
        <v>1451</v>
      </c>
      <c r="G106" s="38">
        <v>3343</v>
      </c>
      <c r="H106" s="38">
        <v>2819</v>
      </c>
      <c r="I106" s="38">
        <v>1337</v>
      </c>
      <c r="J106" s="38">
        <v>673</v>
      </c>
      <c r="K106" s="38">
        <v>364</v>
      </c>
      <c r="L106" s="38">
        <v>186</v>
      </c>
      <c r="M106" s="38">
        <v>100</v>
      </c>
      <c r="N106" s="38">
        <v>77</v>
      </c>
      <c r="O106" s="38">
        <v>29</v>
      </c>
      <c r="P106" s="38">
        <v>37</v>
      </c>
    </row>
    <row r="107" spans="1:16" s="20" customFormat="1" x14ac:dyDescent="0.2">
      <c r="A107" s="20" t="s">
        <v>283</v>
      </c>
      <c r="B107" s="38">
        <f t="shared" si="15"/>
        <v>17</v>
      </c>
      <c r="C107" s="38">
        <v>17</v>
      </c>
      <c r="D107" s="38">
        <v>0</v>
      </c>
      <c r="E107" s="38">
        <v>17</v>
      </c>
      <c r="F107" s="38">
        <v>0</v>
      </c>
      <c r="G107" s="38">
        <v>6</v>
      </c>
      <c r="H107" s="38">
        <v>6</v>
      </c>
      <c r="I107" s="38">
        <v>2</v>
      </c>
      <c r="J107" s="38">
        <v>2</v>
      </c>
      <c r="K107" s="38">
        <v>1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</row>
    <row r="108" spans="1:16" s="20" customFormat="1" x14ac:dyDescent="0.2">
      <c r="A108" s="20" t="s">
        <v>284</v>
      </c>
      <c r="B108" s="38">
        <f t="shared" si="15"/>
        <v>6</v>
      </c>
      <c r="C108" s="38">
        <v>6</v>
      </c>
      <c r="D108" s="38">
        <v>0</v>
      </c>
      <c r="E108" s="38">
        <v>4</v>
      </c>
      <c r="F108" s="38">
        <v>2</v>
      </c>
      <c r="G108" s="38">
        <v>3</v>
      </c>
      <c r="H108" s="38">
        <v>2</v>
      </c>
      <c r="I108" s="38">
        <v>1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</row>
    <row r="109" spans="1:16" s="20" customFormat="1" x14ac:dyDescent="0.2">
      <c r="A109" s="20" t="s">
        <v>285</v>
      </c>
      <c r="B109" s="38">
        <f t="shared" si="15"/>
        <v>667</v>
      </c>
      <c r="C109" s="38">
        <v>660</v>
      </c>
      <c r="D109" s="38">
        <v>7</v>
      </c>
      <c r="E109" s="38">
        <v>379</v>
      </c>
      <c r="F109" s="38">
        <v>288</v>
      </c>
      <c r="G109" s="38">
        <v>152</v>
      </c>
      <c r="H109" s="38">
        <v>124</v>
      </c>
      <c r="I109" s="38">
        <v>102</v>
      </c>
      <c r="J109" s="38">
        <v>84</v>
      </c>
      <c r="K109" s="38">
        <v>71</v>
      </c>
      <c r="L109" s="38">
        <v>50</v>
      </c>
      <c r="M109" s="38">
        <v>39</v>
      </c>
      <c r="N109" s="38">
        <v>14</v>
      </c>
      <c r="O109" s="38">
        <v>14</v>
      </c>
      <c r="P109" s="38">
        <v>17</v>
      </c>
    </row>
    <row r="110" spans="1:16" s="20" customFormat="1" x14ac:dyDescent="0.2">
      <c r="A110" s="20" t="s">
        <v>286</v>
      </c>
      <c r="B110" s="38">
        <f t="shared" si="15"/>
        <v>5</v>
      </c>
      <c r="C110" s="38">
        <v>5</v>
      </c>
      <c r="D110" s="38">
        <v>0</v>
      </c>
      <c r="E110" s="38">
        <v>4</v>
      </c>
      <c r="F110" s="38">
        <v>1</v>
      </c>
      <c r="G110" s="38">
        <v>0</v>
      </c>
      <c r="H110" s="38">
        <v>1</v>
      </c>
      <c r="I110" s="38">
        <v>3</v>
      </c>
      <c r="J110" s="38">
        <v>0</v>
      </c>
      <c r="K110" s="38">
        <v>0</v>
      </c>
      <c r="L110" s="38">
        <v>1</v>
      </c>
      <c r="M110" s="38">
        <v>0</v>
      </c>
      <c r="N110" s="38">
        <v>0</v>
      </c>
      <c r="O110" s="38">
        <v>0</v>
      </c>
      <c r="P110" s="38">
        <v>0</v>
      </c>
    </row>
    <row r="111" spans="1:16" s="20" customFormat="1" x14ac:dyDescent="0.2">
      <c r="A111" s="20" t="s">
        <v>287</v>
      </c>
      <c r="B111" s="38">
        <f t="shared" si="15"/>
        <v>0</v>
      </c>
      <c r="C111" s="38">
        <v>0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</row>
    <row r="112" spans="1:16" s="20" customFormat="1" x14ac:dyDescent="0.2">
      <c r="A112" s="20" t="s">
        <v>288</v>
      </c>
      <c r="B112" s="38">
        <f t="shared" si="15"/>
        <v>17</v>
      </c>
      <c r="C112" s="38">
        <v>17</v>
      </c>
      <c r="D112" s="38">
        <v>0</v>
      </c>
      <c r="E112" s="38">
        <v>16</v>
      </c>
      <c r="F112" s="38">
        <v>1</v>
      </c>
      <c r="G112" s="38">
        <v>8</v>
      </c>
      <c r="H112" s="38">
        <v>6</v>
      </c>
      <c r="I112" s="38">
        <v>2</v>
      </c>
      <c r="J112" s="38">
        <v>1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</row>
    <row r="113" spans="1:16" s="20" customFormat="1" x14ac:dyDescent="0.2">
      <c r="A113" s="20" t="s">
        <v>289</v>
      </c>
      <c r="B113" s="38">
        <f t="shared" si="15"/>
        <v>43</v>
      </c>
      <c r="C113" s="38">
        <v>43</v>
      </c>
      <c r="D113" s="38">
        <v>0</v>
      </c>
      <c r="E113" s="38">
        <v>41</v>
      </c>
      <c r="F113" s="38">
        <v>2</v>
      </c>
      <c r="G113" s="38">
        <v>16</v>
      </c>
      <c r="H113" s="38">
        <v>16</v>
      </c>
      <c r="I113" s="38">
        <v>10</v>
      </c>
      <c r="J113" s="38">
        <v>1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</row>
    <row r="114" spans="1:16" s="20" customFormat="1" x14ac:dyDescent="0.2">
      <c r="A114" s="20" t="s">
        <v>290</v>
      </c>
      <c r="B114" s="38">
        <f t="shared" si="15"/>
        <v>9</v>
      </c>
      <c r="C114" s="38">
        <v>9</v>
      </c>
      <c r="D114" s="38">
        <v>0</v>
      </c>
      <c r="E114" s="38">
        <v>7</v>
      </c>
      <c r="F114" s="38">
        <v>2</v>
      </c>
      <c r="G114" s="38">
        <v>4</v>
      </c>
      <c r="H114" s="38">
        <v>0</v>
      </c>
      <c r="I114" s="38">
        <v>3</v>
      </c>
      <c r="J114" s="38">
        <v>2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</row>
    <row r="115" spans="1:16" x14ac:dyDescent="0.2">
      <c r="A115" s="84" t="s">
        <v>297</v>
      </c>
      <c r="B115" s="84"/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</row>
    <row r="116" spans="1:16" ht="12.75" customHeight="1" x14ac:dyDescent="0.2">
      <c r="A116" s="85" t="s">
        <v>278</v>
      </c>
      <c r="B116" s="97" t="s">
        <v>267</v>
      </c>
      <c r="C116" s="89" t="s">
        <v>279</v>
      </c>
      <c r="D116" s="91"/>
      <c r="E116" s="89" t="s">
        <v>280</v>
      </c>
      <c r="F116" s="91"/>
      <c r="G116" s="89" t="s">
        <v>205</v>
      </c>
      <c r="H116" s="90"/>
      <c r="I116" s="90"/>
      <c r="J116" s="90"/>
      <c r="K116" s="90"/>
      <c r="L116" s="90"/>
      <c r="M116" s="90"/>
      <c r="N116" s="90"/>
      <c r="O116" s="90"/>
      <c r="P116" s="91"/>
    </row>
    <row r="117" spans="1:16" ht="11.25" customHeight="1" x14ac:dyDescent="0.2">
      <c r="A117" s="85"/>
      <c r="B117" s="99"/>
      <c r="C117" s="97" t="s">
        <v>217</v>
      </c>
      <c r="D117" s="97" t="s">
        <v>218</v>
      </c>
      <c r="E117" s="97" t="s">
        <v>8</v>
      </c>
      <c r="F117" s="97" t="s">
        <v>281</v>
      </c>
      <c r="G117" s="86">
        <v>1</v>
      </c>
      <c r="H117" s="86">
        <v>2</v>
      </c>
      <c r="I117" s="86">
        <v>3</v>
      </c>
      <c r="J117" s="86">
        <v>4</v>
      </c>
      <c r="K117" s="86">
        <v>5</v>
      </c>
      <c r="L117" s="86">
        <v>6</v>
      </c>
      <c r="M117" s="86">
        <v>7</v>
      </c>
      <c r="N117" s="86">
        <v>8</v>
      </c>
      <c r="O117" s="86">
        <v>9</v>
      </c>
      <c r="P117" s="86" t="s">
        <v>207</v>
      </c>
    </row>
    <row r="118" spans="1:16" x14ac:dyDescent="0.2">
      <c r="A118" s="85"/>
      <c r="B118" s="98"/>
      <c r="C118" s="98"/>
      <c r="D118" s="98"/>
      <c r="E118" s="98"/>
      <c r="F118" s="98"/>
      <c r="G118" s="88"/>
      <c r="H118" s="88"/>
      <c r="I118" s="88"/>
      <c r="J118" s="88"/>
      <c r="K118" s="88"/>
      <c r="L118" s="88"/>
      <c r="M118" s="88"/>
      <c r="N118" s="88"/>
      <c r="O118" s="88"/>
      <c r="P118" s="88"/>
    </row>
    <row r="119" spans="1:16" s="20" customFormat="1" x14ac:dyDescent="0.2">
      <c r="A119" s="20" t="s">
        <v>5</v>
      </c>
      <c r="B119" s="38">
        <f>SUM(C119:D119)</f>
        <v>8559</v>
      </c>
      <c r="C119" s="38">
        <f t="shared" ref="C119:P119" si="16">SUM(C120:C128)</f>
        <v>8502</v>
      </c>
      <c r="D119" s="38">
        <f t="shared" si="16"/>
        <v>57</v>
      </c>
      <c r="E119" s="38">
        <f t="shared" si="16"/>
        <v>6018</v>
      </c>
      <c r="F119" s="38">
        <f t="shared" si="16"/>
        <v>2541</v>
      </c>
      <c r="G119" s="38">
        <f t="shared" si="16"/>
        <v>3451</v>
      </c>
      <c r="H119" s="38">
        <f t="shared" si="16"/>
        <v>2584</v>
      </c>
      <c r="I119" s="38">
        <f t="shared" si="16"/>
        <v>1040</v>
      </c>
      <c r="J119" s="38">
        <f t="shared" si="16"/>
        <v>544</v>
      </c>
      <c r="K119" s="38">
        <f t="shared" si="16"/>
        <v>344</v>
      </c>
      <c r="L119" s="38">
        <f t="shared" si="16"/>
        <v>219</v>
      </c>
      <c r="M119" s="38">
        <f t="shared" si="16"/>
        <v>169</v>
      </c>
      <c r="N119" s="38">
        <f t="shared" si="16"/>
        <v>89</v>
      </c>
      <c r="O119" s="38">
        <f t="shared" si="16"/>
        <v>46</v>
      </c>
      <c r="P119" s="38">
        <f t="shared" si="16"/>
        <v>73</v>
      </c>
    </row>
    <row r="120" spans="1:16" s="20" customFormat="1" x14ac:dyDescent="0.2">
      <c r="A120" s="20" t="s">
        <v>282</v>
      </c>
      <c r="B120" s="38">
        <f t="shared" ref="B120:B128" si="17">SUM(C120:D120)</f>
        <v>6650</v>
      </c>
      <c r="C120" s="38">
        <v>6616</v>
      </c>
      <c r="D120" s="38">
        <v>34</v>
      </c>
      <c r="E120" s="38">
        <v>5036</v>
      </c>
      <c r="F120" s="38">
        <v>1614</v>
      </c>
      <c r="G120" s="38">
        <v>2855</v>
      </c>
      <c r="H120" s="38">
        <v>2100</v>
      </c>
      <c r="I120" s="38">
        <v>781</v>
      </c>
      <c r="J120" s="38">
        <v>367</v>
      </c>
      <c r="K120" s="38">
        <v>218</v>
      </c>
      <c r="L120" s="38">
        <v>115</v>
      </c>
      <c r="M120" s="38">
        <v>95</v>
      </c>
      <c r="N120" s="38">
        <v>48</v>
      </c>
      <c r="O120" s="38">
        <v>24</v>
      </c>
      <c r="P120" s="38">
        <v>47</v>
      </c>
    </row>
    <row r="121" spans="1:16" s="20" customFormat="1" x14ac:dyDescent="0.2">
      <c r="A121" s="20" t="s">
        <v>283</v>
      </c>
      <c r="B121" s="38">
        <f t="shared" si="17"/>
        <v>23</v>
      </c>
      <c r="C121" s="38">
        <v>23</v>
      </c>
      <c r="D121" s="38">
        <v>0</v>
      </c>
      <c r="E121" s="38">
        <v>17</v>
      </c>
      <c r="F121" s="38">
        <v>6</v>
      </c>
      <c r="G121" s="38">
        <v>7</v>
      </c>
      <c r="H121" s="38">
        <v>6</v>
      </c>
      <c r="I121" s="38">
        <v>2</v>
      </c>
      <c r="J121" s="38">
        <v>1</v>
      </c>
      <c r="K121" s="38">
        <v>2</v>
      </c>
      <c r="L121" s="38">
        <v>1</v>
      </c>
      <c r="M121" s="38">
        <v>2</v>
      </c>
      <c r="N121" s="38">
        <v>1</v>
      </c>
      <c r="O121" s="38">
        <v>0</v>
      </c>
      <c r="P121" s="38">
        <v>1</v>
      </c>
    </row>
    <row r="122" spans="1:16" s="20" customFormat="1" x14ac:dyDescent="0.2">
      <c r="A122" s="20" t="s">
        <v>284</v>
      </c>
      <c r="B122" s="38">
        <f t="shared" si="17"/>
        <v>729</v>
      </c>
      <c r="C122" s="38">
        <v>724</v>
      </c>
      <c r="D122" s="38">
        <v>5</v>
      </c>
      <c r="E122" s="38">
        <v>499</v>
      </c>
      <c r="F122" s="38">
        <v>230</v>
      </c>
      <c r="G122" s="38">
        <v>298</v>
      </c>
      <c r="H122" s="38">
        <v>237</v>
      </c>
      <c r="I122" s="38">
        <v>84</v>
      </c>
      <c r="J122" s="38">
        <v>47</v>
      </c>
      <c r="K122" s="38">
        <v>21</v>
      </c>
      <c r="L122" s="38">
        <v>13</v>
      </c>
      <c r="M122" s="38">
        <v>12</v>
      </c>
      <c r="N122" s="38">
        <v>8</v>
      </c>
      <c r="O122" s="38">
        <v>3</v>
      </c>
      <c r="P122" s="38">
        <v>6</v>
      </c>
    </row>
    <row r="123" spans="1:16" s="20" customFormat="1" x14ac:dyDescent="0.2">
      <c r="A123" s="20" t="s">
        <v>285</v>
      </c>
      <c r="B123" s="38">
        <f t="shared" si="17"/>
        <v>1099</v>
      </c>
      <c r="C123" s="38">
        <v>1082</v>
      </c>
      <c r="D123" s="38">
        <v>17</v>
      </c>
      <c r="E123" s="38">
        <v>433</v>
      </c>
      <c r="F123" s="38">
        <v>666</v>
      </c>
      <c r="G123" s="38">
        <v>265</v>
      </c>
      <c r="H123" s="38">
        <v>230</v>
      </c>
      <c r="I123" s="38">
        <v>164</v>
      </c>
      <c r="J123" s="38">
        <v>121</v>
      </c>
      <c r="K123" s="38">
        <v>100</v>
      </c>
      <c r="L123" s="38">
        <v>90</v>
      </c>
      <c r="M123" s="38">
        <v>59</v>
      </c>
      <c r="N123" s="38">
        <v>32</v>
      </c>
      <c r="O123" s="38">
        <v>19</v>
      </c>
      <c r="P123" s="38">
        <v>19</v>
      </c>
    </row>
    <row r="124" spans="1:16" s="20" customFormat="1" x14ac:dyDescent="0.2">
      <c r="A124" s="20" t="s">
        <v>286</v>
      </c>
      <c r="B124" s="38">
        <f t="shared" si="17"/>
        <v>2</v>
      </c>
      <c r="C124" s="38">
        <v>1</v>
      </c>
      <c r="D124" s="38">
        <v>1</v>
      </c>
      <c r="E124" s="38">
        <v>2</v>
      </c>
      <c r="F124" s="38">
        <v>0</v>
      </c>
      <c r="G124" s="38">
        <v>1</v>
      </c>
      <c r="H124" s="38">
        <v>0</v>
      </c>
      <c r="I124" s="38">
        <v>1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</row>
    <row r="125" spans="1:16" s="20" customFormat="1" x14ac:dyDescent="0.2">
      <c r="A125" s="20" t="s">
        <v>287</v>
      </c>
      <c r="B125" s="38">
        <f t="shared" si="17"/>
        <v>0</v>
      </c>
      <c r="C125" s="38">
        <v>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</row>
    <row r="126" spans="1:16" s="20" customFormat="1" x14ac:dyDescent="0.2">
      <c r="A126" s="20" t="s">
        <v>288</v>
      </c>
      <c r="B126" s="38">
        <f t="shared" si="17"/>
        <v>3</v>
      </c>
      <c r="C126" s="38">
        <v>3</v>
      </c>
      <c r="D126" s="38">
        <v>0</v>
      </c>
      <c r="E126" s="38">
        <v>3</v>
      </c>
      <c r="F126" s="38">
        <v>0</v>
      </c>
      <c r="G126" s="38">
        <v>0</v>
      </c>
      <c r="H126" s="38">
        <v>0</v>
      </c>
      <c r="I126" s="38">
        <v>1</v>
      </c>
      <c r="J126" s="38">
        <v>2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</row>
    <row r="127" spans="1:16" s="20" customFormat="1" x14ac:dyDescent="0.2">
      <c r="A127" s="20" t="s">
        <v>289</v>
      </c>
      <c r="B127" s="38">
        <f t="shared" si="17"/>
        <v>23</v>
      </c>
      <c r="C127" s="38">
        <v>23</v>
      </c>
      <c r="D127" s="38">
        <v>0</v>
      </c>
      <c r="E127" s="38">
        <v>21</v>
      </c>
      <c r="F127" s="38">
        <v>2</v>
      </c>
      <c r="G127" s="38">
        <v>12</v>
      </c>
      <c r="H127" s="38">
        <v>6</v>
      </c>
      <c r="I127" s="38">
        <v>3</v>
      </c>
      <c r="J127" s="38">
        <v>1</v>
      </c>
      <c r="K127" s="38">
        <v>1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</row>
    <row r="128" spans="1:16" s="20" customFormat="1" x14ac:dyDescent="0.2">
      <c r="A128" s="20" t="s">
        <v>290</v>
      </c>
      <c r="B128" s="38">
        <f t="shared" si="17"/>
        <v>30</v>
      </c>
      <c r="C128" s="38">
        <v>30</v>
      </c>
      <c r="D128" s="38">
        <v>0</v>
      </c>
      <c r="E128" s="38">
        <v>7</v>
      </c>
      <c r="F128" s="38">
        <v>23</v>
      </c>
      <c r="G128" s="38">
        <v>13</v>
      </c>
      <c r="H128" s="38">
        <v>5</v>
      </c>
      <c r="I128" s="38">
        <v>4</v>
      </c>
      <c r="J128" s="38">
        <v>5</v>
      </c>
      <c r="K128" s="38">
        <v>2</v>
      </c>
      <c r="L128" s="38">
        <v>0</v>
      </c>
      <c r="M128" s="38">
        <v>1</v>
      </c>
      <c r="N128" s="38">
        <v>0</v>
      </c>
      <c r="O128" s="38">
        <v>0</v>
      </c>
      <c r="P128" s="38">
        <v>0</v>
      </c>
    </row>
  </sheetData>
  <mergeCells count="180"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D47:D48"/>
    <mergeCell ref="E47:E48"/>
    <mergeCell ref="M47:M48"/>
    <mergeCell ref="N47:N48"/>
    <mergeCell ref="O47:O48"/>
    <mergeCell ref="P47:P48"/>
    <mergeCell ref="I33:I34"/>
    <mergeCell ref="J33:J34"/>
    <mergeCell ref="O33:O34"/>
    <mergeCell ref="P33:P34"/>
    <mergeCell ref="C46:D46"/>
    <mergeCell ref="E46:F46"/>
    <mergeCell ref="G46:P46"/>
    <mergeCell ref="A45:P45"/>
    <mergeCell ref="A46:A48"/>
    <mergeCell ref="C47:C48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M5:M6"/>
    <mergeCell ref="N5:N6"/>
    <mergeCell ref="O5:O6"/>
    <mergeCell ref="P5:P6"/>
    <mergeCell ref="B18:B20"/>
    <mergeCell ref="C18:D18"/>
    <mergeCell ref="E18:F18"/>
    <mergeCell ref="G18:P18"/>
    <mergeCell ref="G19:G20"/>
    <mergeCell ref="H19:H20"/>
    <mergeCell ref="G5:G6"/>
    <mergeCell ref="H5:H6"/>
    <mergeCell ref="I5:I6"/>
    <mergeCell ref="J5:J6"/>
    <mergeCell ref="K5:K6"/>
    <mergeCell ref="L5:L6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J47:J48"/>
    <mergeCell ref="K47:K48"/>
    <mergeCell ref="L47:L48"/>
    <mergeCell ref="B60:B62"/>
    <mergeCell ref="C60:D60"/>
    <mergeCell ref="F47:F48"/>
    <mergeCell ref="B46:B48"/>
    <mergeCell ref="G47:G48"/>
    <mergeCell ref="H47:H48"/>
    <mergeCell ref="E60:F60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A14" sqref="A14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577</v>
      </c>
    </row>
    <row r="3" spans="1:20" ht="20.100000000000001" customHeight="1" x14ac:dyDescent="0.2">
      <c r="A3" s="83" t="s">
        <v>298</v>
      </c>
      <c r="B3" s="85" t="s">
        <v>193</v>
      </c>
      <c r="C3" s="85" t="s">
        <v>299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 t="s">
        <v>300</v>
      </c>
      <c r="P3" s="85"/>
      <c r="Q3" s="85"/>
      <c r="R3" s="85"/>
      <c r="S3" s="85" t="s">
        <v>301</v>
      </c>
      <c r="T3" s="85"/>
    </row>
    <row r="4" spans="1:20" ht="20.100000000000001" customHeight="1" x14ac:dyDescent="0.2">
      <c r="A4" s="83"/>
      <c r="B4" s="85"/>
      <c r="C4" s="17" t="s">
        <v>302</v>
      </c>
      <c r="D4" s="17" t="s">
        <v>303</v>
      </c>
      <c r="E4" s="17" t="s">
        <v>304</v>
      </c>
      <c r="F4" s="17" t="s">
        <v>305</v>
      </c>
      <c r="G4" s="17" t="s">
        <v>306</v>
      </c>
      <c r="H4" s="17" t="s">
        <v>307</v>
      </c>
      <c r="I4" s="17" t="s">
        <v>308</v>
      </c>
      <c r="J4" s="17" t="s">
        <v>309</v>
      </c>
      <c r="K4" s="17" t="s">
        <v>310</v>
      </c>
      <c r="L4" s="17" t="s">
        <v>311</v>
      </c>
      <c r="M4" s="17" t="s">
        <v>312</v>
      </c>
      <c r="N4" s="17" t="s">
        <v>313</v>
      </c>
      <c r="O4" s="17" t="s">
        <v>314</v>
      </c>
      <c r="P4" s="17" t="s">
        <v>315</v>
      </c>
      <c r="Q4" s="17" t="s">
        <v>316</v>
      </c>
      <c r="R4" s="17" t="s">
        <v>317</v>
      </c>
      <c r="S4" s="17" t="s">
        <v>314</v>
      </c>
      <c r="T4" s="17" t="s">
        <v>315</v>
      </c>
    </row>
    <row r="5" spans="1:20" s="20" customFormat="1" ht="10.5" customHeight="1" x14ac:dyDescent="0.2">
      <c r="A5" s="44" t="s">
        <v>267</v>
      </c>
      <c r="B5" s="38">
        <f>SUM(C5:N5)</f>
        <v>51343</v>
      </c>
      <c r="C5" s="38">
        <f>SUM(C8:C9)</f>
        <v>4517</v>
      </c>
      <c r="D5" s="38">
        <f t="shared" ref="D5:T5" si="0">SUM(D8:D9)</f>
        <v>3955</v>
      </c>
      <c r="E5" s="38">
        <f t="shared" si="0"/>
        <v>4430</v>
      </c>
      <c r="F5" s="38">
        <f t="shared" si="0"/>
        <v>4459</v>
      </c>
      <c r="G5" s="38">
        <f t="shared" si="0"/>
        <v>4549</v>
      </c>
      <c r="H5" s="38">
        <f t="shared" si="0"/>
        <v>4493</v>
      </c>
      <c r="I5" s="38">
        <f t="shared" si="0"/>
        <v>4594</v>
      </c>
      <c r="J5" s="38">
        <f t="shared" si="0"/>
        <v>4474</v>
      </c>
      <c r="K5" s="38">
        <f t="shared" si="0"/>
        <v>4359</v>
      </c>
      <c r="L5" s="38">
        <f t="shared" si="0"/>
        <v>3970</v>
      </c>
      <c r="M5" s="38">
        <f t="shared" si="0"/>
        <v>3755</v>
      </c>
      <c r="N5" s="38">
        <f t="shared" si="0"/>
        <v>3788</v>
      </c>
      <c r="O5" s="38">
        <f t="shared" si="0"/>
        <v>12902</v>
      </c>
      <c r="P5" s="38">
        <f t="shared" si="0"/>
        <v>13501</v>
      </c>
      <c r="Q5" s="38">
        <f t="shared" si="0"/>
        <v>13427</v>
      </c>
      <c r="R5" s="38">
        <f t="shared" si="0"/>
        <v>11513</v>
      </c>
      <c r="S5" s="38">
        <f t="shared" si="0"/>
        <v>26403</v>
      </c>
      <c r="T5" s="38">
        <f t="shared" si="0"/>
        <v>24940</v>
      </c>
    </row>
    <row r="6" spans="1:20" s="20" customFormat="1" x14ac:dyDescent="0.2">
      <c r="A6" s="44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s="20" customFormat="1" x14ac:dyDescent="0.2">
      <c r="A7" s="44" t="s">
        <v>318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s="20" customFormat="1" x14ac:dyDescent="0.2">
      <c r="A8" s="44" t="s">
        <v>6</v>
      </c>
      <c r="B8" s="38">
        <f>SUM(C8:N8)</f>
        <v>26550</v>
      </c>
      <c r="C8" s="38">
        <v>2327</v>
      </c>
      <c r="D8" s="38">
        <v>2052</v>
      </c>
      <c r="E8" s="38">
        <v>2297</v>
      </c>
      <c r="F8" s="38">
        <v>2307</v>
      </c>
      <c r="G8" s="38">
        <v>2358</v>
      </c>
      <c r="H8" s="38">
        <v>2344</v>
      </c>
      <c r="I8" s="38">
        <v>2396</v>
      </c>
      <c r="J8" s="38">
        <v>2285</v>
      </c>
      <c r="K8" s="38">
        <v>2189</v>
      </c>
      <c r="L8" s="38">
        <v>2052</v>
      </c>
      <c r="M8" s="38">
        <v>1950</v>
      </c>
      <c r="N8" s="38">
        <v>1993</v>
      </c>
      <c r="O8" s="38">
        <f>SUM(C8:E8)</f>
        <v>6676</v>
      </c>
      <c r="P8" s="38">
        <f>SUM(F8:H8)</f>
        <v>7009</v>
      </c>
      <c r="Q8" s="38">
        <f>SUM(I8:K8)</f>
        <v>6870</v>
      </c>
      <c r="R8" s="38">
        <f>SUM(L8:N8)</f>
        <v>5995</v>
      </c>
      <c r="S8" s="38">
        <f>SUM(O8:P8)</f>
        <v>13685</v>
      </c>
      <c r="T8" s="38">
        <f>SUM(Q8:R8)</f>
        <v>12865</v>
      </c>
    </row>
    <row r="9" spans="1:20" s="20" customFormat="1" x14ac:dyDescent="0.2">
      <c r="A9" s="44" t="s">
        <v>7</v>
      </c>
      <c r="B9" s="38">
        <f>SUM(C9:N9)</f>
        <v>24793</v>
      </c>
      <c r="C9" s="38">
        <v>2190</v>
      </c>
      <c r="D9" s="38">
        <v>1903</v>
      </c>
      <c r="E9" s="38">
        <v>2133</v>
      </c>
      <c r="F9" s="38">
        <v>2152</v>
      </c>
      <c r="G9" s="38">
        <v>2191</v>
      </c>
      <c r="H9" s="38">
        <v>2149</v>
      </c>
      <c r="I9" s="38">
        <v>2198</v>
      </c>
      <c r="J9" s="38">
        <v>2189</v>
      </c>
      <c r="K9" s="38">
        <v>2170</v>
      </c>
      <c r="L9" s="38">
        <v>1918</v>
      </c>
      <c r="M9" s="38">
        <v>1805</v>
      </c>
      <c r="N9" s="38">
        <v>1795</v>
      </c>
      <c r="O9" s="38">
        <f>SUM(C9:E9)</f>
        <v>6226</v>
      </c>
      <c r="P9" s="38">
        <f>SUM(F9:H9)</f>
        <v>6492</v>
      </c>
      <c r="Q9" s="38">
        <f>SUM(I9:K9)</f>
        <v>6557</v>
      </c>
      <c r="R9" s="38">
        <f>SUM(L9:N9)</f>
        <v>5518</v>
      </c>
      <c r="S9" s="38">
        <f>SUM(O9:P9)</f>
        <v>12718</v>
      </c>
      <c r="T9" s="38">
        <f>SUM(Q9:R9)</f>
        <v>12075</v>
      </c>
    </row>
    <row r="10" spans="1:20" s="20" customFormat="1" x14ac:dyDescent="0.2">
      <c r="A10" s="44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20" customFormat="1" x14ac:dyDescent="0.2">
      <c r="A11" s="44" t="s">
        <v>319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s="20" customFormat="1" x14ac:dyDescent="0.2">
      <c r="A12" s="44" t="s">
        <v>320</v>
      </c>
      <c r="B12" s="38">
        <f>SUM(C12:N12)</f>
        <v>51136</v>
      </c>
      <c r="C12" s="38">
        <v>4489</v>
      </c>
      <c r="D12" s="38">
        <v>3945</v>
      </c>
      <c r="E12" s="38">
        <v>4418</v>
      </c>
      <c r="F12" s="38">
        <v>4441</v>
      </c>
      <c r="G12" s="38">
        <v>4522</v>
      </c>
      <c r="H12" s="38">
        <v>4472</v>
      </c>
      <c r="I12" s="38">
        <v>4573</v>
      </c>
      <c r="J12" s="38">
        <v>4464</v>
      </c>
      <c r="K12" s="38">
        <v>4344</v>
      </c>
      <c r="L12" s="38">
        <v>3955</v>
      </c>
      <c r="M12" s="38">
        <v>3743</v>
      </c>
      <c r="N12" s="38">
        <v>3770</v>
      </c>
      <c r="O12" s="38">
        <f>SUM(C12:E12)</f>
        <v>12852</v>
      </c>
      <c r="P12" s="38">
        <f>SUM(F12:H12)</f>
        <v>13435</v>
      </c>
      <c r="Q12" s="38">
        <f>SUM(I12:K12)</f>
        <v>13381</v>
      </c>
      <c r="R12" s="38">
        <f>SUM(L12:N12)</f>
        <v>11468</v>
      </c>
      <c r="S12" s="38">
        <f>SUM(O12:P12)</f>
        <v>26287</v>
      </c>
      <c r="T12" s="38">
        <f>SUM(Q12:R12)</f>
        <v>24849</v>
      </c>
    </row>
    <row r="13" spans="1:20" s="20" customFormat="1" x14ac:dyDescent="0.2">
      <c r="A13" s="44" t="s">
        <v>398</v>
      </c>
      <c r="B13" s="38">
        <f>SUM(C13:N13)</f>
        <v>207</v>
      </c>
      <c r="C13" s="38">
        <v>28</v>
      </c>
      <c r="D13" s="38">
        <v>10</v>
      </c>
      <c r="E13" s="38">
        <v>12</v>
      </c>
      <c r="F13" s="38">
        <v>18</v>
      </c>
      <c r="G13" s="38">
        <v>27</v>
      </c>
      <c r="H13" s="38">
        <v>21</v>
      </c>
      <c r="I13" s="38">
        <v>21</v>
      </c>
      <c r="J13" s="38">
        <v>10</v>
      </c>
      <c r="K13" s="38">
        <v>15</v>
      </c>
      <c r="L13" s="38">
        <v>15</v>
      </c>
      <c r="M13" s="38">
        <v>12</v>
      </c>
      <c r="N13" s="38">
        <v>18</v>
      </c>
      <c r="O13" s="38">
        <f>SUM(C13:E13)</f>
        <v>50</v>
      </c>
      <c r="P13" s="38">
        <f>SUM(F13:H13)</f>
        <v>66</v>
      </c>
      <c r="Q13" s="38">
        <f>SUM(I13:K13)</f>
        <v>46</v>
      </c>
      <c r="R13" s="38">
        <f>SUM(L13:N13)</f>
        <v>45</v>
      </c>
      <c r="S13" s="38">
        <f>SUM(O13:P13)</f>
        <v>116</v>
      </c>
      <c r="T13" s="38">
        <f>SUM(Q13:R13)</f>
        <v>91</v>
      </c>
    </row>
    <row r="14" spans="1:20" s="20" customFormat="1" x14ac:dyDescent="0.2">
      <c r="A14" s="44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s="20" customFormat="1" x14ac:dyDescent="0.2">
      <c r="A15" s="44" t="s">
        <v>321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s="20" customFormat="1" x14ac:dyDescent="0.2">
      <c r="A16" s="44" t="s">
        <v>322</v>
      </c>
      <c r="B16" s="38">
        <f>SUM(C16:N16)</f>
        <v>41180</v>
      </c>
      <c r="C16" s="38">
        <v>3637</v>
      </c>
      <c r="D16" s="38">
        <v>3186</v>
      </c>
      <c r="E16" s="38">
        <v>3556</v>
      </c>
      <c r="F16" s="38">
        <v>3632</v>
      </c>
      <c r="G16" s="38">
        <v>3657</v>
      </c>
      <c r="H16" s="38">
        <v>3583</v>
      </c>
      <c r="I16" s="38">
        <v>3701</v>
      </c>
      <c r="J16" s="38">
        <v>3575</v>
      </c>
      <c r="K16" s="38">
        <v>3459</v>
      </c>
      <c r="L16" s="38">
        <v>3209</v>
      </c>
      <c r="M16" s="38">
        <v>3013</v>
      </c>
      <c r="N16" s="38">
        <v>2972</v>
      </c>
      <c r="O16" s="38">
        <f>SUM(C16:E16)</f>
        <v>10379</v>
      </c>
      <c r="P16" s="38">
        <f>SUM(F16:H16)</f>
        <v>10872</v>
      </c>
      <c r="Q16" s="38">
        <f>SUM(I16:K16)</f>
        <v>10735</v>
      </c>
      <c r="R16" s="38">
        <f>SUM(L16:N16)</f>
        <v>9194</v>
      </c>
      <c r="S16" s="38">
        <f>SUM(O16:P16)</f>
        <v>21251</v>
      </c>
      <c r="T16" s="38">
        <f>SUM(Q16:R16)</f>
        <v>19929</v>
      </c>
    </row>
    <row r="17" spans="1:20" s="20" customFormat="1" x14ac:dyDescent="0.2">
      <c r="A17" s="44" t="s">
        <v>323</v>
      </c>
      <c r="B17" s="38">
        <f>SUM(C17:N17)</f>
        <v>10163</v>
      </c>
      <c r="C17" s="38">
        <v>880</v>
      </c>
      <c r="D17" s="38">
        <v>769</v>
      </c>
      <c r="E17" s="38">
        <v>874</v>
      </c>
      <c r="F17" s="38">
        <v>827</v>
      </c>
      <c r="G17" s="38">
        <v>892</v>
      </c>
      <c r="H17" s="38">
        <v>910</v>
      </c>
      <c r="I17" s="38">
        <v>893</v>
      </c>
      <c r="J17" s="38">
        <v>899</v>
      </c>
      <c r="K17" s="38">
        <v>900</v>
      </c>
      <c r="L17" s="38">
        <v>761</v>
      </c>
      <c r="M17" s="38">
        <v>742</v>
      </c>
      <c r="N17" s="38">
        <v>816</v>
      </c>
      <c r="O17" s="38">
        <f>SUM(C17:E17)</f>
        <v>2523</v>
      </c>
      <c r="P17" s="38">
        <f>SUM(F17:H17)</f>
        <v>2629</v>
      </c>
      <c r="Q17" s="38">
        <f>SUM(I17:K17)</f>
        <v>2692</v>
      </c>
      <c r="R17" s="38">
        <f>SUM(L17:N17)</f>
        <v>2319</v>
      </c>
      <c r="S17" s="38">
        <f>SUM(O17:P17)</f>
        <v>5152</v>
      </c>
      <c r="T17" s="38">
        <f>SUM(Q17:R17)</f>
        <v>5011</v>
      </c>
    </row>
    <row r="18" spans="1:20" s="20" customFormat="1" x14ac:dyDescent="0.2">
      <c r="A18" s="44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s="20" customFormat="1" x14ac:dyDescent="0.2">
      <c r="A19" s="44" t="s">
        <v>324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s="20" customFormat="1" x14ac:dyDescent="0.2">
      <c r="A20" s="6">
        <v>1</v>
      </c>
      <c r="B20" s="38">
        <f t="shared" ref="B20:B50" si="1">SUM(C20:N20)</f>
        <v>1466</v>
      </c>
      <c r="C20" s="38">
        <v>129</v>
      </c>
      <c r="D20" s="38">
        <v>116</v>
      </c>
      <c r="E20" s="38">
        <v>163</v>
      </c>
      <c r="F20" s="38">
        <v>103</v>
      </c>
      <c r="G20" s="38">
        <v>115</v>
      </c>
      <c r="H20" s="38">
        <v>146</v>
      </c>
      <c r="I20" s="38">
        <v>120</v>
      </c>
      <c r="J20" s="38">
        <v>145</v>
      </c>
      <c r="K20" s="38">
        <v>106</v>
      </c>
      <c r="L20" s="38">
        <v>143</v>
      </c>
      <c r="M20" s="38">
        <v>96</v>
      </c>
      <c r="N20" s="38">
        <v>84</v>
      </c>
      <c r="O20" s="38">
        <f t="shared" ref="O20:O50" si="2">SUM(C20:E20)</f>
        <v>408</v>
      </c>
      <c r="P20" s="38">
        <f t="shared" ref="P20:P50" si="3">SUM(F20:H20)</f>
        <v>364</v>
      </c>
      <c r="Q20" s="38">
        <f t="shared" ref="Q20:Q50" si="4">SUM(I20:K20)</f>
        <v>371</v>
      </c>
      <c r="R20" s="38">
        <f t="shared" ref="R20:R50" si="5">SUM(L20:N20)</f>
        <v>323</v>
      </c>
      <c r="S20" s="38">
        <f t="shared" ref="S20:S50" si="6">SUM(O20:P20)</f>
        <v>772</v>
      </c>
      <c r="T20" s="38">
        <f t="shared" ref="T20:T50" si="7">SUM(Q20:R20)</f>
        <v>694</v>
      </c>
    </row>
    <row r="21" spans="1:20" s="20" customFormat="1" x14ac:dyDescent="0.2">
      <c r="A21" s="6">
        <v>2</v>
      </c>
      <c r="B21" s="38">
        <f t="shared" si="1"/>
        <v>1675</v>
      </c>
      <c r="C21" s="38">
        <v>128</v>
      </c>
      <c r="D21" s="38">
        <v>172</v>
      </c>
      <c r="E21" s="38">
        <v>171</v>
      </c>
      <c r="F21" s="38">
        <v>161</v>
      </c>
      <c r="G21" s="38">
        <v>157</v>
      </c>
      <c r="H21" s="38">
        <v>115</v>
      </c>
      <c r="I21" s="38">
        <v>134</v>
      </c>
      <c r="J21" s="38">
        <v>168</v>
      </c>
      <c r="K21" s="38">
        <v>103</v>
      </c>
      <c r="L21" s="38">
        <v>148</v>
      </c>
      <c r="M21" s="38">
        <v>136</v>
      </c>
      <c r="N21" s="38">
        <v>82</v>
      </c>
      <c r="O21" s="38">
        <f t="shared" si="2"/>
        <v>471</v>
      </c>
      <c r="P21" s="38">
        <f t="shared" si="3"/>
        <v>433</v>
      </c>
      <c r="Q21" s="38">
        <f t="shared" si="4"/>
        <v>405</v>
      </c>
      <c r="R21" s="38">
        <f t="shared" si="5"/>
        <v>366</v>
      </c>
      <c r="S21" s="38">
        <f t="shared" si="6"/>
        <v>904</v>
      </c>
      <c r="T21" s="38">
        <f t="shared" si="7"/>
        <v>771</v>
      </c>
    </row>
    <row r="22" spans="1:20" s="20" customFormat="1" x14ac:dyDescent="0.2">
      <c r="A22" s="6">
        <v>3</v>
      </c>
      <c r="B22" s="38">
        <f t="shared" si="1"/>
        <v>1647</v>
      </c>
      <c r="C22" s="38">
        <v>159</v>
      </c>
      <c r="D22" s="38">
        <v>108</v>
      </c>
      <c r="E22" s="38">
        <v>103</v>
      </c>
      <c r="F22" s="38">
        <v>157</v>
      </c>
      <c r="G22" s="38">
        <v>174</v>
      </c>
      <c r="H22" s="38">
        <v>107</v>
      </c>
      <c r="I22" s="38">
        <v>178</v>
      </c>
      <c r="J22" s="38">
        <v>155</v>
      </c>
      <c r="K22" s="38">
        <v>137</v>
      </c>
      <c r="L22" s="38">
        <v>145</v>
      </c>
      <c r="M22" s="38">
        <v>99</v>
      </c>
      <c r="N22" s="38">
        <v>125</v>
      </c>
      <c r="O22" s="38">
        <f t="shared" si="2"/>
        <v>370</v>
      </c>
      <c r="P22" s="38">
        <f t="shared" si="3"/>
        <v>438</v>
      </c>
      <c r="Q22" s="38">
        <f t="shared" si="4"/>
        <v>470</v>
      </c>
      <c r="R22" s="38">
        <f t="shared" si="5"/>
        <v>369</v>
      </c>
      <c r="S22" s="38">
        <f t="shared" si="6"/>
        <v>808</v>
      </c>
      <c r="T22" s="38">
        <f t="shared" si="7"/>
        <v>839</v>
      </c>
    </row>
    <row r="23" spans="1:20" s="20" customFormat="1" x14ac:dyDescent="0.2">
      <c r="A23" s="6">
        <v>4</v>
      </c>
      <c r="B23" s="38">
        <f t="shared" si="1"/>
        <v>1765</v>
      </c>
      <c r="C23" s="38">
        <v>168</v>
      </c>
      <c r="D23" s="38">
        <v>119</v>
      </c>
      <c r="E23" s="38">
        <v>103</v>
      </c>
      <c r="F23" s="38">
        <v>173</v>
      </c>
      <c r="G23" s="38">
        <v>193</v>
      </c>
      <c r="H23" s="38">
        <v>142</v>
      </c>
      <c r="I23" s="38">
        <v>186</v>
      </c>
      <c r="J23" s="38">
        <v>134</v>
      </c>
      <c r="K23" s="38">
        <v>174</v>
      </c>
      <c r="L23" s="38">
        <v>144</v>
      </c>
      <c r="M23" s="38">
        <v>99</v>
      </c>
      <c r="N23" s="38">
        <v>130</v>
      </c>
      <c r="O23" s="38">
        <f t="shared" si="2"/>
        <v>390</v>
      </c>
      <c r="P23" s="38">
        <f t="shared" si="3"/>
        <v>508</v>
      </c>
      <c r="Q23" s="38">
        <f t="shared" si="4"/>
        <v>494</v>
      </c>
      <c r="R23" s="38">
        <f t="shared" si="5"/>
        <v>373</v>
      </c>
      <c r="S23" s="38">
        <f t="shared" si="6"/>
        <v>898</v>
      </c>
      <c r="T23" s="38">
        <f t="shared" si="7"/>
        <v>867</v>
      </c>
    </row>
    <row r="24" spans="1:20" s="20" customFormat="1" x14ac:dyDescent="0.2">
      <c r="A24" s="6">
        <v>5</v>
      </c>
      <c r="B24" s="38">
        <f t="shared" si="1"/>
        <v>1699</v>
      </c>
      <c r="C24" s="38">
        <v>164</v>
      </c>
      <c r="D24" s="38">
        <v>148</v>
      </c>
      <c r="E24" s="38">
        <v>164</v>
      </c>
      <c r="F24" s="38">
        <v>152</v>
      </c>
      <c r="G24" s="38">
        <v>106</v>
      </c>
      <c r="H24" s="38">
        <v>145</v>
      </c>
      <c r="I24" s="38">
        <v>128</v>
      </c>
      <c r="J24" s="38">
        <v>128</v>
      </c>
      <c r="K24" s="38">
        <v>145</v>
      </c>
      <c r="L24" s="38">
        <v>134</v>
      </c>
      <c r="M24" s="38">
        <v>144</v>
      </c>
      <c r="N24" s="38">
        <v>141</v>
      </c>
      <c r="O24" s="38">
        <f t="shared" si="2"/>
        <v>476</v>
      </c>
      <c r="P24" s="38">
        <f t="shared" si="3"/>
        <v>403</v>
      </c>
      <c r="Q24" s="38">
        <f t="shared" si="4"/>
        <v>401</v>
      </c>
      <c r="R24" s="38">
        <f t="shared" si="5"/>
        <v>419</v>
      </c>
      <c r="S24" s="38">
        <f t="shared" si="6"/>
        <v>879</v>
      </c>
      <c r="T24" s="38">
        <f t="shared" si="7"/>
        <v>820</v>
      </c>
    </row>
    <row r="25" spans="1:20" s="20" customFormat="1" x14ac:dyDescent="0.2">
      <c r="A25" s="6">
        <v>6</v>
      </c>
      <c r="B25" s="38">
        <f t="shared" si="1"/>
        <v>1717</v>
      </c>
      <c r="C25" s="38">
        <v>122</v>
      </c>
      <c r="D25" s="38">
        <v>147</v>
      </c>
      <c r="E25" s="38">
        <v>145</v>
      </c>
      <c r="F25" s="38">
        <v>150</v>
      </c>
      <c r="G25" s="38">
        <v>113</v>
      </c>
      <c r="H25" s="38">
        <v>157</v>
      </c>
      <c r="I25" s="38">
        <v>169</v>
      </c>
      <c r="J25" s="38">
        <v>161</v>
      </c>
      <c r="K25" s="38">
        <v>161</v>
      </c>
      <c r="L25" s="38">
        <v>91</v>
      </c>
      <c r="M25" s="38">
        <v>149</v>
      </c>
      <c r="N25" s="38">
        <v>152</v>
      </c>
      <c r="O25" s="38">
        <f t="shared" si="2"/>
        <v>414</v>
      </c>
      <c r="P25" s="38">
        <f t="shared" si="3"/>
        <v>420</v>
      </c>
      <c r="Q25" s="38">
        <f t="shared" si="4"/>
        <v>491</v>
      </c>
      <c r="R25" s="38">
        <f t="shared" si="5"/>
        <v>392</v>
      </c>
      <c r="S25" s="38">
        <f t="shared" si="6"/>
        <v>834</v>
      </c>
      <c r="T25" s="38">
        <f t="shared" si="7"/>
        <v>883</v>
      </c>
    </row>
    <row r="26" spans="1:20" s="20" customFormat="1" x14ac:dyDescent="0.2">
      <c r="A26" s="6">
        <v>7</v>
      </c>
      <c r="B26" s="38">
        <f t="shared" si="1"/>
        <v>1654</v>
      </c>
      <c r="C26" s="38">
        <v>118</v>
      </c>
      <c r="D26" s="38">
        <v>151</v>
      </c>
      <c r="E26" s="38">
        <v>158</v>
      </c>
      <c r="F26" s="38">
        <v>107</v>
      </c>
      <c r="G26" s="38">
        <v>154</v>
      </c>
      <c r="H26" s="38">
        <v>171</v>
      </c>
      <c r="I26" s="38">
        <v>137</v>
      </c>
      <c r="J26" s="38">
        <v>166</v>
      </c>
      <c r="K26" s="38">
        <v>151</v>
      </c>
      <c r="L26" s="38">
        <v>100</v>
      </c>
      <c r="M26" s="38">
        <v>119</v>
      </c>
      <c r="N26" s="38">
        <v>122</v>
      </c>
      <c r="O26" s="38">
        <f t="shared" si="2"/>
        <v>427</v>
      </c>
      <c r="P26" s="38">
        <f t="shared" si="3"/>
        <v>432</v>
      </c>
      <c r="Q26" s="38">
        <f t="shared" si="4"/>
        <v>454</v>
      </c>
      <c r="R26" s="38">
        <f t="shared" si="5"/>
        <v>341</v>
      </c>
      <c r="S26" s="38">
        <f t="shared" si="6"/>
        <v>859</v>
      </c>
      <c r="T26" s="38">
        <f t="shared" si="7"/>
        <v>795</v>
      </c>
    </row>
    <row r="27" spans="1:20" s="20" customFormat="1" x14ac:dyDescent="0.2">
      <c r="A27" s="6">
        <v>8</v>
      </c>
      <c r="B27" s="38">
        <f t="shared" si="1"/>
        <v>1681</v>
      </c>
      <c r="C27" s="38">
        <v>143</v>
      </c>
      <c r="D27" s="38">
        <v>170</v>
      </c>
      <c r="E27" s="38">
        <v>201</v>
      </c>
      <c r="F27" s="38">
        <v>114</v>
      </c>
      <c r="G27" s="38">
        <v>112</v>
      </c>
      <c r="H27" s="38">
        <v>162</v>
      </c>
      <c r="I27" s="38">
        <v>120</v>
      </c>
      <c r="J27" s="38">
        <v>153</v>
      </c>
      <c r="K27" s="38">
        <v>124</v>
      </c>
      <c r="L27" s="38">
        <v>150</v>
      </c>
      <c r="M27" s="38">
        <v>144</v>
      </c>
      <c r="N27" s="38">
        <v>88</v>
      </c>
      <c r="O27" s="38">
        <f t="shared" si="2"/>
        <v>514</v>
      </c>
      <c r="P27" s="38">
        <f t="shared" si="3"/>
        <v>388</v>
      </c>
      <c r="Q27" s="38">
        <f t="shared" si="4"/>
        <v>397</v>
      </c>
      <c r="R27" s="38">
        <f t="shared" si="5"/>
        <v>382</v>
      </c>
      <c r="S27" s="38">
        <f t="shared" si="6"/>
        <v>902</v>
      </c>
      <c r="T27" s="38">
        <f t="shared" si="7"/>
        <v>779</v>
      </c>
    </row>
    <row r="28" spans="1:20" s="20" customFormat="1" x14ac:dyDescent="0.2">
      <c r="A28" s="6">
        <v>9</v>
      </c>
      <c r="B28" s="38">
        <f t="shared" si="1"/>
        <v>1746</v>
      </c>
      <c r="C28" s="38">
        <v>180</v>
      </c>
      <c r="D28" s="38">
        <v>176</v>
      </c>
      <c r="E28" s="38">
        <v>158</v>
      </c>
      <c r="F28" s="38">
        <v>151</v>
      </c>
      <c r="G28" s="38">
        <v>175</v>
      </c>
      <c r="H28" s="38">
        <v>104</v>
      </c>
      <c r="I28" s="38">
        <v>153</v>
      </c>
      <c r="J28" s="38">
        <v>169</v>
      </c>
      <c r="K28" s="38">
        <v>105</v>
      </c>
      <c r="L28" s="38">
        <v>142</v>
      </c>
      <c r="M28" s="38">
        <v>148</v>
      </c>
      <c r="N28" s="38">
        <v>85</v>
      </c>
      <c r="O28" s="38">
        <f t="shared" si="2"/>
        <v>514</v>
      </c>
      <c r="P28" s="38">
        <f t="shared" si="3"/>
        <v>430</v>
      </c>
      <c r="Q28" s="38">
        <f t="shared" si="4"/>
        <v>427</v>
      </c>
      <c r="R28" s="38">
        <f t="shared" si="5"/>
        <v>375</v>
      </c>
      <c r="S28" s="38">
        <f t="shared" si="6"/>
        <v>944</v>
      </c>
      <c r="T28" s="38">
        <f t="shared" si="7"/>
        <v>802</v>
      </c>
    </row>
    <row r="29" spans="1:20" s="20" customFormat="1" x14ac:dyDescent="0.2">
      <c r="A29" s="6">
        <v>10</v>
      </c>
      <c r="B29" s="38">
        <f t="shared" si="1"/>
        <v>1675</v>
      </c>
      <c r="C29" s="38">
        <v>154</v>
      </c>
      <c r="D29" s="38">
        <v>116</v>
      </c>
      <c r="E29" s="38">
        <v>120</v>
      </c>
      <c r="F29" s="38">
        <v>176</v>
      </c>
      <c r="G29" s="38">
        <v>163</v>
      </c>
      <c r="H29" s="38">
        <v>118</v>
      </c>
      <c r="I29" s="38">
        <v>167</v>
      </c>
      <c r="J29" s="38">
        <v>161</v>
      </c>
      <c r="K29" s="38">
        <v>144</v>
      </c>
      <c r="L29" s="38">
        <v>151</v>
      </c>
      <c r="M29" s="38">
        <v>89</v>
      </c>
      <c r="N29" s="38">
        <v>116</v>
      </c>
      <c r="O29" s="38">
        <f t="shared" si="2"/>
        <v>390</v>
      </c>
      <c r="P29" s="38">
        <f t="shared" si="3"/>
        <v>457</v>
      </c>
      <c r="Q29" s="38">
        <f t="shared" si="4"/>
        <v>472</v>
      </c>
      <c r="R29" s="38">
        <f t="shared" si="5"/>
        <v>356</v>
      </c>
      <c r="S29" s="38">
        <f t="shared" si="6"/>
        <v>847</v>
      </c>
      <c r="T29" s="38">
        <f t="shared" si="7"/>
        <v>828</v>
      </c>
    </row>
    <row r="30" spans="1:20" s="20" customFormat="1" x14ac:dyDescent="0.2">
      <c r="A30" s="6">
        <v>11</v>
      </c>
      <c r="B30" s="38">
        <f t="shared" si="1"/>
        <v>1693</v>
      </c>
      <c r="C30" s="38">
        <v>174</v>
      </c>
      <c r="D30" s="38">
        <v>96</v>
      </c>
      <c r="E30" s="38">
        <v>103</v>
      </c>
      <c r="F30" s="38">
        <v>161</v>
      </c>
      <c r="G30" s="38">
        <v>180</v>
      </c>
      <c r="H30" s="38">
        <v>144</v>
      </c>
      <c r="I30" s="38">
        <v>176</v>
      </c>
      <c r="J30" s="38">
        <v>117</v>
      </c>
      <c r="K30" s="38">
        <v>166</v>
      </c>
      <c r="L30" s="38">
        <v>143</v>
      </c>
      <c r="M30" s="38">
        <v>76</v>
      </c>
      <c r="N30" s="38">
        <v>157</v>
      </c>
      <c r="O30" s="38">
        <f t="shared" si="2"/>
        <v>373</v>
      </c>
      <c r="P30" s="38">
        <f t="shared" si="3"/>
        <v>485</v>
      </c>
      <c r="Q30" s="38">
        <f t="shared" si="4"/>
        <v>459</v>
      </c>
      <c r="R30" s="38">
        <f t="shared" si="5"/>
        <v>376</v>
      </c>
      <c r="S30" s="38">
        <f t="shared" si="6"/>
        <v>858</v>
      </c>
      <c r="T30" s="38">
        <f t="shared" si="7"/>
        <v>835</v>
      </c>
    </row>
    <row r="31" spans="1:20" s="20" customFormat="1" x14ac:dyDescent="0.2">
      <c r="A31" s="6">
        <v>12</v>
      </c>
      <c r="B31" s="38">
        <f t="shared" si="1"/>
        <v>1781</v>
      </c>
      <c r="C31" s="38">
        <v>171</v>
      </c>
      <c r="D31" s="38">
        <v>144</v>
      </c>
      <c r="E31" s="38">
        <v>159</v>
      </c>
      <c r="F31" s="38">
        <v>162</v>
      </c>
      <c r="G31" s="38">
        <v>128</v>
      </c>
      <c r="H31" s="38">
        <v>163</v>
      </c>
      <c r="I31" s="38">
        <v>181</v>
      </c>
      <c r="J31" s="38">
        <v>93</v>
      </c>
      <c r="K31" s="38">
        <v>167</v>
      </c>
      <c r="L31" s="38">
        <v>117</v>
      </c>
      <c r="M31" s="38">
        <v>145</v>
      </c>
      <c r="N31" s="38">
        <v>151</v>
      </c>
      <c r="O31" s="38">
        <f t="shared" si="2"/>
        <v>474</v>
      </c>
      <c r="P31" s="38">
        <f t="shared" si="3"/>
        <v>453</v>
      </c>
      <c r="Q31" s="38">
        <f t="shared" si="4"/>
        <v>441</v>
      </c>
      <c r="R31" s="38">
        <f t="shared" si="5"/>
        <v>413</v>
      </c>
      <c r="S31" s="38">
        <f t="shared" si="6"/>
        <v>927</v>
      </c>
      <c r="T31" s="38">
        <f t="shared" si="7"/>
        <v>854</v>
      </c>
    </row>
    <row r="32" spans="1:20" s="20" customFormat="1" x14ac:dyDescent="0.2">
      <c r="A32" s="6">
        <v>13</v>
      </c>
      <c r="B32" s="38">
        <f t="shared" si="1"/>
        <v>1711</v>
      </c>
      <c r="C32" s="38">
        <v>106</v>
      </c>
      <c r="D32" s="38">
        <v>190</v>
      </c>
      <c r="E32" s="38">
        <v>135</v>
      </c>
      <c r="F32" s="38">
        <v>133</v>
      </c>
      <c r="G32" s="38">
        <v>106</v>
      </c>
      <c r="H32" s="38">
        <v>177</v>
      </c>
      <c r="I32" s="38">
        <v>158</v>
      </c>
      <c r="J32" s="38">
        <v>128</v>
      </c>
      <c r="K32" s="38">
        <v>159</v>
      </c>
      <c r="L32" s="38">
        <v>88</v>
      </c>
      <c r="M32" s="38">
        <v>174</v>
      </c>
      <c r="N32" s="38">
        <v>157</v>
      </c>
      <c r="O32" s="38">
        <f t="shared" si="2"/>
        <v>431</v>
      </c>
      <c r="P32" s="38">
        <f t="shared" si="3"/>
        <v>416</v>
      </c>
      <c r="Q32" s="38">
        <f t="shared" si="4"/>
        <v>445</v>
      </c>
      <c r="R32" s="38">
        <f t="shared" si="5"/>
        <v>419</v>
      </c>
      <c r="S32" s="38">
        <f t="shared" si="6"/>
        <v>847</v>
      </c>
      <c r="T32" s="38">
        <f t="shared" si="7"/>
        <v>864</v>
      </c>
    </row>
    <row r="33" spans="1:20" s="20" customFormat="1" x14ac:dyDescent="0.2">
      <c r="A33" s="6">
        <v>14</v>
      </c>
      <c r="B33" s="38">
        <f t="shared" si="1"/>
        <v>1728</v>
      </c>
      <c r="C33" s="38">
        <v>104</v>
      </c>
      <c r="D33" s="38">
        <v>151</v>
      </c>
      <c r="E33" s="38">
        <v>135</v>
      </c>
      <c r="F33" s="38">
        <v>124</v>
      </c>
      <c r="G33" s="38">
        <v>160</v>
      </c>
      <c r="H33" s="38">
        <v>192</v>
      </c>
      <c r="I33" s="38">
        <v>123</v>
      </c>
      <c r="J33" s="38">
        <v>189</v>
      </c>
      <c r="K33" s="38">
        <v>166</v>
      </c>
      <c r="L33" s="38">
        <v>80</v>
      </c>
      <c r="M33" s="38">
        <v>150</v>
      </c>
      <c r="N33" s="38">
        <v>154</v>
      </c>
      <c r="O33" s="38">
        <f t="shared" si="2"/>
        <v>390</v>
      </c>
      <c r="P33" s="38">
        <f t="shared" si="3"/>
        <v>476</v>
      </c>
      <c r="Q33" s="38">
        <f t="shared" si="4"/>
        <v>478</v>
      </c>
      <c r="R33" s="38">
        <f t="shared" si="5"/>
        <v>384</v>
      </c>
      <c r="S33" s="38">
        <f t="shared" si="6"/>
        <v>866</v>
      </c>
      <c r="T33" s="38">
        <f t="shared" si="7"/>
        <v>862</v>
      </c>
    </row>
    <row r="34" spans="1:20" s="20" customFormat="1" x14ac:dyDescent="0.2">
      <c r="A34" s="6">
        <v>15</v>
      </c>
      <c r="B34" s="38">
        <f t="shared" si="1"/>
        <v>1631</v>
      </c>
      <c r="C34" s="38">
        <v>152</v>
      </c>
      <c r="D34" s="38">
        <v>165</v>
      </c>
      <c r="E34" s="38">
        <v>138</v>
      </c>
      <c r="F34" s="38">
        <v>97</v>
      </c>
      <c r="G34" s="38">
        <v>181</v>
      </c>
      <c r="H34" s="38">
        <v>162</v>
      </c>
      <c r="I34" s="38">
        <v>112</v>
      </c>
      <c r="J34" s="38">
        <v>154</v>
      </c>
      <c r="K34" s="38">
        <v>109</v>
      </c>
      <c r="L34" s="38">
        <v>130</v>
      </c>
      <c r="M34" s="38">
        <v>133</v>
      </c>
      <c r="N34" s="38">
        <v>98</v>
      </c>
      <c r="O34" s="38">
        <f t="shared" si="2"/>
        <v>455</v>
      </c>
      <c r="P34" s="38">
        <f t="shared" si="3"/>
        <v>440</v>
      </c>
      <c r="Q34" s="38">
        <f t="shared" si="4"/>
        <v>375</v>
      </c>
      <c r="R34" s="38">
        <f t="shared" si="5"/>
        <v>361</v>
      </c>
      <c r="S34" s="38">
        <f t="shared" si="6"/>
        <v>895</v>
      </c>
      <c r="T34" s="38">
        <f t="shared" si="7"/>
        <v>736</v>
      </c>
    </row>
    <row r="35" spans="1:20" s="20" customFormat="1" x14ac:dyDescent="0.2">
      <c r="A35" s="6">
        <v>16</v>
      </c>
      <c r="B35" s="38">
        <f t="shared" si="1"/>
        <v>1628</v>
      </c>
      <c r="C35" s="38">
        <v>175</v>
      </c>
      <c r="D35" s="38">
        <v>154</v>
      </c>
      <c r="E35" s="38">
        <v>159</v>
      </c>
      <c r="F35" s="38">
        <v>106</v>
      </c>
      <c r="G35" s="38">
        <v>134</v>
      </c>
      <c r="H35" s="38">
        <v>125</v>
      </c>
      <c r="I35" s="38">
        <v>141</v>
      </c>
      <c r="J35" s="38">
        <v>156</v>
      </c>
      <c r="K35" s="38">
        <v>118</v>
      </c>
      <c r="L35" s="38">
        <v>121</v>
      </c>
      <c r="M35" s="38">
        <v>145</v>
      </c>
      <c r="N35" s="38">
        <v>94</v>
      </c>
      <c r="O35" s="38">
        <f t="shared" si="2"/>
        <v>488</v>
      </c>
      <c r="P35" s="38">
        <f t="shared" si="3"/>
        <v>365</v>
      </c>
      <c r="Q35" s="38">
        <f t="shared" si="4"/>
        <v>415</v>
      </c>
      <c r="R35" s="38">
        <f t="shared" si="5"/>
        <v>360</v>
      </c>
      <c r="S35" s="38">
        <f t="shared" si="6"/>
        <v>853</v>
      </c>
      <c r="T35" s="38">
        <f t="shared" si="7"/>
        <v>775</v>
      </c>
    </row>
    <row r="36" spans="1:20" s="20" customFormat="1" x14ac:dyDescent="0.2">
      <c r="A36" s="6">
        <v>17</v>
      </c>
      <c r="B36" s="38">
        <f t="shared" si="1"/>
        <v>1740</v>
      </c>
      <c r="C36" s="38">
        <v>158</v>
      </c>
      <c r="D36" s="38">
        <v>118</v>
      </c>
      <c r="E36" s="38">
        <v>102</v>
      </c>
      <c r="F36" s="38">
        <v>177</v>
      </c>
      <c r="G36" s="38">
        <v>172</v>
      </c>
      <c r="H36" s="38">
        <v>118</v>
      </c>
      <c r="I36" s="38">
        <v>171</v>
      </c>
      <c r="J36" s="38">
        <v>182</v>
      </c>
      <c r="K36" s="38">
        <v>174</v>
      </c>
      <c r="L36" s="38">
        <v>135</v>
      </c>
      <c r="M36" s="38">
        <v>73</v>
      </c>
      <c r="N36" s="38">
        <v>160</v>
      </c>
      <c r="O36" s="38">
        <f t="shared" si="2"/>
        <v>378</v>
      </c>
      <c r="P36" s="38">
        <f t="shared" si="3"/>
        <v>467</v>
      </c>
      <c r="Q36" s="38">
        <f t="shared" si="4"/>
        <v>527</v>
      </c>
      <c r="R36" s="38">
        <f t="shared" si="5"/>
        <v>368</v>
      </c>
      <c r="S36" s="38">
        <f t="shared" si="6"/>
        <v>845</v>
      </c>
      <c r="T36" s="38">
        <f t="shared" si="7"/>
        <v>895</v>
      </c>
    </row>
    <row r="37" spans="1:20" s="20" customFormat="1" x14ac:dyDescent="0.2">
      <c r="A37" s="6">
        <v>18</v>
      </c>
      <c r="B37" s="38">
        <f t="shared" si="1"/>
        <v>1720</v>
      </c>
      <c r="C37" s="38">
        <v>165</v>
      </c>
      <c r="D37" s="38">
        <v>104</v>
      </c>
      <c r="E37" s="38">
        <v>137</v>
      </c>
      <c r="F37" s="38">
        <v>195</v>
      </c>
      <c r="G37" s="38">
        <v>153</v>
      </c>
      <c r="H37" s="38">
        <v>152</v>
      </c>
      <c r="I37" s="38">
        <v>154</v>
      </c>
      <c r="J37" s="38">
        <v>110</v>
      </c>
      <c r="K37" s="38">
        <v>173</v>
      </c>
      <c r="L37" s="38">
        <v>141</v>
      </c>
      <c r="M37" s="38">
        <v>85</v>
      </c>
      <c r="N37" s="38">
        <v>151</v>
      </c>
      <c r="O37" s="38">
        <f t="shared" si="2"/>
        <v>406</v>
      </c>
      <c r="P37" s="38">
        <f t="shared" si="3"/>
        <v>500</v>
      </c>
      <c r="Q37" s="38">
        <f t="shared" si="4"/>
        <v>437</v>
      </c>
      <c r="R37" s="38">
        <f t="shared" si="5"/>
        <v>377</v>
      </c>
      <c r="S37" s="38">
        <f t="shared" si="6"/>
        <v>906</v>
      </c>
      <c r="T37" s="38">
        <f t="shared" si="7"/>
        <v>814</v>
      </c>
    </row>
    <row r="38" spans="1:20" s="20" customFormat="1" x14ac:dyDescent="0.2">
      <c r="A38" s="6">
        <v>19</v>
      </c>
      <c r="B38" s="38">
        <f t="shared" si="1"/>
        <v>1836</v>
      </c>
      <c r="C38" s="38">
        <v>199</v>
      </c>
      <c r="D38" s="38">
        <v>152</v>
      </c>
      <c r="E38" s="38">
        <v>163</v>
      </c>
      <c r="F38" s="38">
        <v>160</v>
      </c>
      <c r="G38" s="38">
        <v>112</v>
      </c>
      <c r="H38" s="38">
        <v>174</v>
      </c>
      <c r="I38" s="38">
        <v>167</v>
      </c>
      <c r="J38" s="38">
        <v>134</v>
      </c>
      <c r="K38" s="38">
        <v>154</v>
      </c>
      <c r="L38" s="38">
        <v>129</v>
      </c>
      <c r="M38" s="38">
        <v>144</v>
      </c>
      <c r="N38" s="38">
        <v>148</v>
      </c>
      <c r="O38" s="38">
        <f t="shared" si="2"/>
        <v>514</v>
      </c>
      <c r="P38" s="38">
        <f t="shared" si="3"/>
        <v>446</v>
      </c>
      <c r="Q38" s="38">
        <f t="shared" si="4"/>
        <v>455</v>
      </c>
      <c r="R38" s="38">
        <f t="shared" si="5"/>
        <v>421</v>
      </c>
      <c r="S38" s="38">
        <f t="shared" si="6"/>
        <v>960</v>
      </c>
      <c r="T38" s="38">
        <f t="shared" si="7"/>
        <v>876</v>
      </c>
    </row>
    <row r="39" spans="1:20" s="20" customFormat="1" x14ac:dyDescent="0.2">
      <c r="A39" s="6">
        <v>20</v>
      </c>
      <c r="B39" s="38">
        <f t="shared" si="1"/>
        <v>1785</v>
      </c>
      <c r="C39" s="38">
        <v>116</v>
      </c>
      <c r="D39" s="38">
        <v>151</v>
      </c>
      <c r="E39" s="38">
        <v>176</v>
      </c>
      <c r="F39" s="38">
        <v>176</v>
      </c>
      <c r="G39" s="38">
        <v>118</v>
      </c>
      <c r="H39" s="38">
        <v>164</v>
      </c>
      <c r="I39" s="38">
        <v>173</v>
      </c>
      <c r="J39" s="38">
        <v>129</v>
      </c>
      <c r="K39" s="38">
        <v>176</v>
      </c>
      <c r="L39" s="38">
        <v>116</v>
      </c>
      <c r="M39" s="38">
        <v>139</v>
      </c>
      <c r="N39" s="38">
        <v>151</v>
      </c>
      <c r="O39" s="38">
        <f t="shared" si="2"/>
        <v>443</v>
      </c>
      <c r="P39" s="38">
        <f t="shared" si="3"/>
        <v>458</v>
      </c>
      <c r="Q39" s="38">
        <f t="shared" si="4"/>
        <v>478</v>
      </c>
      <c r="R39" s="38">
        <f t="shared" si="5"/>
        <v>406</v>
      </c>
      <c r="S39" s="38">
        <f t="shared" si="6"/>
        <v>901</v>
      </c>
      <c r="T39" s="38">
        <f t="shared" si="7"/>
        <v>884</v>
      </c>
    </row>
    <row r="40" spans="1:20" s="20" customFormat="1" x14ac:dyDescent="0.2">
      <c r="A40" s="6">
        <v>21</v>
      </c>
      <c r="B40" s="38">
        <f t="shared" si="1"/>
        <v>1661</v>
      </c>
      <c r="C40" s="38">
        <v>102</v>
      </c>
      <c r="D40" s="38">
        <v>143</v>
      </c>
      <c r="E40" s="38">
        <v>151</v>
      </c>
      <c r="F40" s="38">
        <v>121</v>
      </c>
      <c r="G40" s="38">
        <v>164</v>
      </c>
      <c r="H40" s="38">
        <v>179</v>
      </c>
      <c r="I40" s="38">
        <v>123</v>
      </c>
      <c r="J40" s="38">
        <v>161</v>
      </c>
      <c r="K40" s="38">
        <v>162</v>
      </c>
      <c r="L40" s="38">
        <v>90</v>
      </c>
      <c r="M40" s="38">
        <v>132</v>
      </c>
      <c r="N40" s="38">
        <v>133</v>
      </c>
      <c r="O40" s="38">
        <f t="shared" si="2"/>
        <v>396</v>
      </c>
      <c r="P40" s="38">
        <f t="shared" si="3"/>
        <v>464</v>
      </c>
      <c r="Q40" s="38">
        <f t="shared" si="4"/>
        <v>446</v>
      </c>
      <c r="R40" s="38">
        <f t="shared" si="5"/>
        <v>355</v>
      </c>
      <c r="S40" s="38">
        <f t="shared" si="6"/>
        <v>860</v>
      </c>
      <c r="T40" s="38">
        <f t="shared" si="7"/>
        <v>801</v>
      </c>
    </row>
    <row r="41" spans="1:20" s="20" customFormat="1" x14ac:dyDescent="0.2">
      <c r="A41" s="6">
        <v>22</v>
      </c>
      <c r="B41" s="38">
        <f t="shared" si="1"/>
        <v>1671</v>
      </c>
      <c r="C41" s="38">
        <v>148</v>
      </c>
      <c r="D41" s="38">
        <v>153</v>
      </c>
      <c r="E41" s="38">
        <v>175</v>
      </c>
      <c r="F41" s="38">
        <v>123</v>
      </c>
      <c r="G41" s="38">
        <v>183</v>
      </c>
      <c r="H41" s="38">
        <v>164</v>
      </c>
      <c r="I41" s="38">
        <v>109</v>
      </c>
      <c r="J41" s="38">
        <v>140</v>
      </c>
      <c r="K41" s="38">
        <v>110</v>
      </c>
      <c r="L41" s="38">
        <v>131</v>
      </c>
      <c r="M41" s="38">
        <v>138</v>
      </c>
      <c r="N41" s="38">
        <v>97</v>
      </c>
      <c r="O41" s="38">
        <f t="shared" si="2"/>
        <v>476</v>
      </c>
      <c r="P41" s="38">
        <f t="shared" si="3"/>
        <v>470</v>
      </c>
      <c r="Q41" s="38">
        <f t="shared" si="4"/>
        <v>359</v>
      </c>
      <c r="R41" s="38">
        <f t="shared" si="5"/>
        <v>366</v>
      </c>
      <c r="S41" s="38">
        <f t="shared" si="6"/>
        <v>946</v>
      </c>
      <c r="T41" s="38">
        <f t="shared" si="7"/>
        <v>725</v>
      </c>
    </row>
    <row r="42" spans="1:20" s="20" customFormat="1" x14ac:dyDescent="0.2">
      <c r="A42" s="6">
        <v>23</v>
      </c>
      <c r="B42" s="38">
        <f t="shared" si="1"/>
        <v>1745</v>
      </c>
      <c r="C42" s="38">
        <v>151</v>
      </c>
      <c r="D42" s="38">
        <v>170</v>
      </c>
      <c r="E42" s="38">
        <v>138</v>
      </c>
      <c r="F42" s="38">
        <v>178</v>
      </c>
      <c r="G42" s="38">
        <v>149</v>
      </c>
      <c r="H42" s="38">
        <v>120</v>
      </c>
      <c r="I42" s="38">
        <v>145</v>
      </c>
      <c r="J42" s="38">
        <v>168</v>
      </c>
      <c r="K42" s="38">
        <v>130</v>
      </c>
      <c r="L42" s="38">
        <v>180</v>
      </c>
      <c r="M42" s="38">
        <v>123</v>
      </c>
      <c r="N42" s="38">
        <v>93</v>
      </c>
      <c r="O42" s="38">
        <f t="shared" si="2"/>
        <v>459</v>
      </c>
      <c r="P42" s="38">
        <f t="shared" si="3"/>
        <v>447</v>
      </c>
      <c r="Q42" s="38">
        <f t="shared" si="4"/>
        <v>443</v>
      </c>
      <c r="R42" s="38">
        <f t="shared" si="5"/>
        <v>396</v>
      </c>
      <c r="S42" s="38">
        <f t="shared" si="6"/>
        <v>906</v>
      </c>
      <c r="T42" s="38">
        <f t="shared" si="7"/>
        <v>839</v>
      </c>
    </row>
    <row r="43" spans="1:20" s="20" customFormat="1" x14ac:dyDescent="0.2">
      <c r="A43" s="6">
        <v>24</v>
      </c>
      <c r="B43" s="38">
        <f t="shared" si="1"/>
        <v>1684</v>
      </c>
      <c r="C43" s="38">
        <v>152</v>
      </c>
      <c r="D43" s="38">
        <v>107</v>
      </c>
      <c r="E43" s="38">
        <v>105</v>
      </c>
      <c r="F43" s="38">
        <v>180</v>
      </c>
      <c r="G43" s="38">
        <v>169</v>
      </c>
      <c r="H43" s="38">
        <v>136</v>
      </c>
      <c r="I43" s="38">
        <v>172</v>
      </c>
      <c r="J43" s="38">
        <v>150</v>
      </c>
      <c r="K43" s="38">
        <v>172</v>
      </c>
      <c r="L43" s="38">
        <v>146</v>
      </c>
      <c r="M43" s="38">
        <v>116</v>
      </c>
      <c r="N43" s="38">
        <v>79</v>
      </c>
      <c r="O43" s="38">
        <f t="shared" si="2"/>
        <v>364</v>
      </c>
      <c r="P43" s="38">
        <f t="shared" si="3"/>
        <v>485</v>
      </c>
      <c r="Q43" s="38">
        <f t="shared" si="4"/>
        <v>494</v>
      </c>
      <c r="R43" s="38">
        <f t="shared" si="5"/>
        <v>341</v>
      </c>
      <c r="S43" s="38">
        <f t="shared" si="6"/>
        <v>849</v>
      </c>
      <c r="T43" s="38">
        <f t="shared" si="7"/>
        <v>835</v>
      </c>
    </row>
    <row r="44" spans="1:20" s="20" customFormat="1" x14ac:dyDescent="0.2">
      <c r="A44" s="6">
        <v>25</v>
      </c>
      <c r="B44" s="38">
        <f t="shared" si="1"/>
        <v>1647</v>
      </c>
      <c r="C44" s="38">
        <v>148</v>
      </c>
      <c r="D44" s="38">
        <v>122</v>
      </c>
      <c r="E44" s="38">
        <v>93</v>
      </c>
      <c r="F44" s="38">
        <v>170</v>
      </c>
      <c r="G44" s="38">
        <v>168</v>
      </c>
      <c r="H44" s="38">
        <v>151</v>
      </c>
      <c r="I44" s="38">
        <v>179</v>
      </c>
      <c r="J44" s="38">
        <v>81</v>
      </c>
      <c r="K44" s="38">
        <v>165</v>
      </c>
      <c r="L44" s="38">
        <v>166</v>
      </c>
      <c r="M44" s="38">
        <v>105</v>
      </c>
      <c r="N44" s="38">
        <v>99</v>
      </c>
      <c r="O44" s="38">
        <f t="shared" si="2"/>
        <v>363</v>
      </c>
      <c r="P44" s="38">
        <f t="shared" si="3"/>
        <v>489</v>
      </c>
      <c r="Q44" s="38">
        <f t="shared" si="4"/>
        <v>425</v>
      </c>
      <c r="R44" s="38">
        <f t="shared" si="5"/>
        <v>370</v>
      </c>
      <c r="S44" s="38">
        <f t="shared" si="6"/>
        <v>852</v>
      </c>
      <c r="T44" s="38">
        <f t="shared" si="7"/>
        <v>795</v>
      </c>
    </row>
    <row r="45" spans="1:20" s="20" customFormat="1" x14ac:dyDescent="0.2">
      <c r="A45" s="6">
        <v>26</v>
      </c>
      <c r="B45" s="38">
        <f t="shared" si="1"/>
        <v>1664</v>
      </c>
      <c r="C45" s="38">
        <v>152</v>
      </c>
      <c r="D45" s="38">
        <v>118</v>
      </c>
      <c r="E45" s="38">
        <v>149</v>
      </c>
      <c r="F45" s="38">
        <v>162</v>
      </c>
      <c r="G45" s="38">
        <v>112</v>
      </c>
      <c r="H45" s="38">
        <v>164</v>
      </c>
      <c r="I45" s="38">
        <v>141</v>
      </c>
      <c r="J45" s="38">
        <v>130</v>
      </c>
      <c r="K45" s="38">
        <v>171</v>
      </c>
      <c r="L45" s="38">
        <v>136</v>
      </c>
      <c r="M45" s="38">
        <v>140</v>
      </c>
      <c r="N45" s="38">
        <v>89</v>
      </c>
      <c r="O45" s="38">
        <f t="shared" si="2"/>
        <v>419</v>
      </c>
      <c r="P45" s="38">
        <f t="shared" si="3"/>
        <v>438</v>
      </c>
      <c r="Q45" s="38">
        <f t="shared" si="4"/>
        <v>442</v>
      </c>
      <c r="R45" s="38">
        <f t="shared" si="5"/>
        <v>365</v>
      </c>
      <c r="S45" s="38">
        <f t="shared" si="6"/>
        <v>857</v>
      </c>
      <c r="T45" s="38">
        <f t="shared" si="7"/>
        <v>807</v>
      </c>
    </row>
    <row r="46" spans="1:20" s="20" customFormat="1" x14ac:dyDescent="0.2">
      <c r="A46" s="6">
        <v>27</v>
      </c>
      <c r="B46" s="38">
        <f t="shared" si="1"/>
        <v>1657</v>
      </c>
      <c r="C46" s="38">
        <v>125</v>
      </c>
      <c r="D46" s="38">
        <v>130</v>
      </c>
      <c r="E46" s="38">
        <v>164</v>
      </c>
      <c r="F46" s="38">
        <v>158</v>
      </c>
      <c r="G46" s="38">
        <v>91</v>
      </c>
      <c r="H46" s="38">
        <v>163</v>
      </c>
      <c r="I46" s="38">
        <v>175</v>
      </c>
      <c r="J46" s="38">
        <v>142</v>
      </c>
      <c r="K46" s="38">
        <v>148</v>
      </c>
      <c r="L46" s="38">
        <v>103</v>
      </c>
      <c r="M46" s="38">
        <v>109</v>
      </c>
      <c r="N46" s="38">
        <v>149</v>
      </c>
      <c r="O46" s="38">
        <f t="shared" si="2"/>
        <v>419</v>
      </c>
      <c r="P46" s="38">
        <f t="shared" si="3"/>
        <v>412</v>
      </c>
      <c r="Q46" s="38">
        <f t="shared" si="4"/>
        <v>465</v>
      </c>
      <c r="R46" s="38">
        <f t="shared" si="5"/>
        <v>361</v>
      </c>
      <c r="S46" s="38">
        <f t="shared" si="6"/>
        <v>831</v>
      </c>
      <c r="T46" s="38">
        <f t="shared" si="7"/>
        <v>826</v>
      </c>
    </row>
    <row r="47" spans="1:20" s="20" customFormat="1" x14ac:dyDescent="0.2">
      <c r="A47" s="6">
        <v>28</v>
      </c>
      <c r="B47" s="38">
        <f t="shared" si="1"/>
        <v>1667</v>
      </c>
      <c r="C47" s="38">
        <v>119</v>
      </c>
      <c r="D47" s="38">
        <v>164</v>
      </c>
      <c r="E47" s="38">
        <v>141</v>
      </c>
      <c r="F47" s="38">
        <v>117</v>
      </c>
      <c r="G47" s="38">
        <v>141</v>
      </c>
      <c r="H47" s="38">
        <v>178</v>
      </c>
      <c r="I47" s="38">
        <v>100</v>
      </c>
      <c r="J47" s="38">
        <v>174</v>
      </c>
      <c r="K47" s="38">
        <v>173</v>
      </c>
      <c r="L47" s="38">
        <v>87</v>
      </c>
      <c r="M47" s="38">
        <v>122</v>
      </c>
      <c r="N47" s="38">
        <v>151</v>
      </c>
      <c r="O47" s="38">
        <f t="shared" si="2"/>
        <v>424</v>
      </c>
      <c r="P47" s="38">
        <f t="shared" si="3"/>
        <v>436</v>
      </c>
      <c r="Q47" s="38">
        <f t="shared" si="4"/>
        <v>447</v>
      </c>
      <c r="R47" s="38">
        <f t="shared" si="5"/>
        <v>360</v>
      </c>
      <c r="S47" s="38">
        <f t="shared" si="6"/>
        <v>860</v>
      </c>
      <c r="T47" s="38">
        <f t="shared" si="7"/>
        <v>807</v>
      </c>
    </row>
    <row r="48" spans="1:20" s="20" customFormat="1" x14ac:dyDescent="0.2">
      <c r="A48" s="6">
        <v>29</v>
      </c>
      <c r="B48" s="38">
        <f t="shared" si="1"/>
        <v>1388</v>
      </c>
      <c r="C48" s="38">
        <v>123</v>
      </c>
      <c r="D48" s="38">
        <v>0</v>
      </c>
      <c r="E48" s="38">
        <v>143</v>
      </c>
      <c r="F48" s="38">
        <v>117</v>
      </c>
      <c r="G48" s="38">
        <v>169</v>
      </c>
      <c r="H48" s="38">
        <v>169</v>
      </c>
      <c r="I48" s="38">
        <v>110</v>
      </c>
      <c r="J48" s="38">
        <v>111</v>
      </c>
      <c r="K48" s="38">
        <v>106</v>
      </c>
      <c r="L48" s="38">
        <v>98</v>
      </c>
      <c r="M48" s="38">
        <v>139</v>
      </c>
      <c r="N48" s="38">
        <v>103</v>
      </c>
      <c r="O48" s="38">
        <f t="shared" si="2"/>
        <v>266</v>
      </c>
      <c r="P48" s="38">
        <f t="shared" si="3"/>
        <v>455</v>
      </c>
      <c r="Q48" s="38">
        <f t="shared" si="4"/>
        <v>327</v>
      </c>
      <c r="R48" s="38">
        <f t="shared" si="5"/>
        <v>340</v>
      </c>
      <c r="S48" s="38">
        <f t="shared" si="6"/>
        <v>721</v>
      </c>
      <c r="T48" s="38">
        <f t="shared" si="7"/>
        <v>667</v>
      </c>
    </row>
    <row r="49" spans="1:20" s="20" customFormat="1" x14ac:dyDescent="0.2">
      <c r="A49" s="6">
        <v>30</v>
      </c>
      <c r="B49" s="38">
        <f t="shared" si="1"/>
        <v>1577</v>
      </c>
      <c r="C49" s="38">
        <v>156</v>
      </c>
      <c r="D49" s="38">
        <v>0</v>
      </c>
      <c r="E49" s="38">
        <v>154</v>
      </c>
      <c r="F49" s="38">
        <v>198</v>
      </c>
      <c r="G49" s="38">
        <v>155</v>
      </c>
      <c r="H49" s="38">
        <v>131</v>
      </c>
      <c r="I49" s="38">
        <v>145</v>
      </c>
      <c r="J49" s="38">
        <v>132</v>
      </c>
      <c r="K49" s="38">
        <v>110</v>
      </c>
      <c r="L49" s="38">
        <v>140</v>
      </c>
      <c r="M49" s="38">
        <v>144</v>
      </c>
      <c r="N49" s="38">
        <v>112</v>
      </c>
      <c r="O49" s="38">
        <f t="shared" si="2"/>
        <v>310</v>
      </c>
      <c r="P49" s="38">
        <f t="shared" si="3"/>
        <v>484</v>
      </c>
      <c r="Q49" s="38">
        <f t="shared" si="4"/>
        <v>387</v>
      </c>
      <c r="R49" s="38">
        <f t="shared" si="5"/>
        <v>396</v>
      </c>
      <c r="S49" s="38">
        <f t="shared" si="6"/>
        <v>794</v>
      </c>
      <c r="T49" s="38">
        <f t="shared" si="7"/>
        <v>783</v>
      </c>
    </row>
    <row r="50" spans="1:20" s="20" customFormat="1" x14ac:dyDescent="0.2">
      <c r="A50" s="6">
        <v>31</v>
      </c>
      <c r="B50" s="38">
        <f t="shared" si="1"/>
        <v>1004</v>
      </c>
      <c r="C50" s="38">
        <v>156</v>
      </c>
      <c r="D50" s="38">
        <v>0</v>
      </c>
      <c r="E50" s="38">
        <v>124</v>
      </c>
      <c r="F50" s="38">
        <v>0</v>
      </c>
      <c r="G50" s="38">
        <v>142</v>
      </c>
      <c r="H50" s="38">
        <v>0</v>
      </c>
      <c r="I50" s="38">
        <v>147</v>
      </c>
      <c r="J50" s="38">
        <v>153</v>
      </c>
      <c r="K50" s="38">
        <v>0</v>
      </c>
      <c r="L50" s="38">
        <v>145</v>
      </c>
      <c r="M50" s="38">
        <v>0</v>
      </c>
      <c r="N50" s="38">
        <v>137</v>
      </c>
      <c r="O50" s="38">
        <f t="shared" si="2"/>
        <v>280</v>
      </c>
      <c r="P50" s="38">
        <f t="shared" si="3"/>
        <v>142</v>
      </c>
      <c r="Q50" s="38">
        <f t="shared" si="4"/>
        <v>300</v>
      </c>
      <c r="R50" s="38">
        <f t="shared" si="5"/>
        <v>282</v>
      </c>
      <c r="S50" s="38">
        <f t="shared" si="6"/>
        <v>422</v>
      </c>
      <c r="T50" s="38">
        <f t="shared" si="7"/>
        <v>582</v>
      </c>
    </row>
    <row r="51" spans="1:20" s="20" customFormat="1" x14ac:dyDescent="0.2">
      <c r="A51" s="6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s="20" customFormat="1" x14ac:dyDescent="0.2">
      <c r="A52" s="44" t="s">
        <v>325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s="20" customFormat="1" x14ac:dyDescent="0.2">
      <c r="A53" s="44" t="s">
        <v>326</v>
      </c>
      <c r="B53" s="38">
        <f t="shared" ref="B53:B59" si="8">SUM(C53:N53)</f>
        <v>7641</v>
      </c>
      <c r="C53" s="38">
        <v>695</v>
      </c>
      <c r="D53" s="38">
        <v>562</v>
      </c>
      <c r="E53" s="38">
        <v>635</v>
      </c>
      <c r="F53" s="38">
        <v>794</v>
      </c>
      <c r="G53" s="38">
        <v>619</v>
      </c>
      <c r="H53" s="38">
        <v>589</v>
      </c>
      <c r="I53" s="38">
        <v>718</v>
      </c>
      <c r="J53" s="38">
        <v>560</v>
      </c>
      <c r="K53" s="38">
        <v>627</v>
      </c>
      <c r="L53" s="38">
        <v>652</v>
      </c>
      <c r="M53" s="38">
        <v>573</v>
      </c>
      <c r="N53" s="38">
        <v>617</v>
      </c>
      <c r="O53" s="38">
        <f t="shared" ref="O53:O59" si="9">SUM(C53:E53)</f>
        <v>1892</v>
      </c>
      <c r="P53" s="38">
        <f t="shared" ref="P53:P59" si="10">SUM(F53:H53)</f>
        <v>2002</v>
      </c>
      <c r="Q53" s="38">
        <f t="shared" ref="Q53:Q59" si="11">SUM(I53:K53)</f>
        <v>1905</v>
      </c>
      <c r="R53" s="38">
        <f t="shared" ref="R53:R59" si="12">SUM(L53:N53)</f>
        <v>1842</v>
      </c>
      <c r="S53" s="38">
        <f t="shared" ref="S53:S59" si="13">SUM(O53:P53)</f>
        <v>3894</v>
      </c>
      <c r="T53" s="38">
        <f t="shared" ref="T53:T59" si="14">SUM(Q53:R53)</f>
        <v>3747</v>
      </c>
    </row>
    <row r="54" spans="1:20" s="20" customFormat="1" x14ac:dyDescent="0.2">
      <c r="A54" s="44" t="s">
        <v>327</v>
      </c>
      <c r="B54" s="38">
        <f t="shared" si="8"/>
        <v>8166</v>
      </c>
      <c r="C54" s="38">
        <v>790</v>
      </c>
      <c r="D54" s="38">
        <v>618</v>
      </c>
      <c r="E54" s="38">
        <v>620</v>
      </c>
      <c r="F54" s="38">
        <v>690</v>
      </c>
      <c r="G54" s="38">
        <v>760</v>
      </c>
      <c r="H54" s="38">
        <v>646</v>
      </c>
      <c r="I54" s="38">
        <v>835</v>
      </c>
      <c r="J54" s="38">
        <v>690</v>
      </c>
      <c r="K54" s="38">
        <v>678</v>
      </c>
      <c r="L54" s="38">
        <v>731</v>
      </c>
      <c r="M54" s="38">
        <v>571</v>
      </c>
      <c r="N54" s="38">
        <v>537</v>
      </c>
      <c r="O54" s="38">
        <f t="shared" si="9"/>
        <v>2028</v>
      </c>
      <c r="P54" s="38">
        <f t="shared" si="10"/>
        <v>2096</v>
      </c>
      <c r="Q54" s="38">
        <f t="shared" si="11"/>
        <v>2203</v>
      </c>
      <c r="R54" s="38">
        <f t="shared" si="12"/>
        <v>1839</v>
      </c>
      <c r="S54" s="38">
        <f t="shared" si="13"/>
        <v>4124</v>
      </c>
      <c r="T54" s="38">
        <f t="shared" si="14"/>
        <v>4042</v>
      </c>
    </row>
    <row r="55" spans="1:20" s="20" customFormat="1" x14ac:dyDescent="0.2">
      <c r="A55" s="44" t="s">
        <v>328</v>
      </c>
      <c r="B55" s="38">
        <f t="shared" si="8"/>
        <v>7912</v>
      </c>
      <c r="C55" s="38">
        <v>779</v>
      </c>
      <c r="D55" s="38">
        <v>609</v>
      </c>
      <c r="E55" s="38">
        <v>585</v>
      </c>
      <c r="F55" s="38">
        <v>699</v>
      </c>
      <c r="G55" s="38">
        <v>770</v>
      </c>
      <c r="H55" s="38">
        <v>661</v>
      </c>
      <c r="I55" s="38">
        <v>695</v>
      </c>
      <c r="J55" s="38">
        <v>703</v>
      </c>
      <c r="K55" s="38">
        <v>637</v>
      </c>
      <c r="L55" s="38">
        <v>722</v>
      </c>
      <c r="M55" s="38">
        <v>523</v>
      </c>
      <c r="N55" s="38">
        <v>529</v>
      </c>
      <c r="O55" s="38">
        <f t="shared" si="9"/>
        <v>1973</v>
      </c>
      <c r="P55" s="38">
        <f t="shared" si="10"/>
        <v>2130</v>
      </c>
      <c r="Q55" s="38">
        <f t="shared" si="11"/>
        <v>2035</v>
      </c>
      <c r="R55" s="38">
        <f t="shared" si="12"/>
        <v>1774</v>
      </c>
      <c r="S55" s="38">
        <f t="shared" si="13"/>
        <v>4103</v>
      </c>
      <c r="T55" s="38">
        <f t="shared" si="14"/>
        <v>3809</v>
      </c>
    </row>
    <row r="56" spans="1:20" s="20" customFormat="1" x14ac:dyDescent="0.2">
      <c r="A56" s="44" t="s">
        <v>329</v>
      </c>
      <c r="B56" s="38">
        <f t="shared" si="8"/>
        <v>8162</v>
      </c>
      <c r="C56" s="38">
        <v>655</v>
      </c>
      <c r="D56" s="38">
        <v>604</v>
      </c>
      <c r="E56" s="38">
        <v>820</v>
      </c>
      <c r="F56" s="38">
        <v>636</v>
      </c>
      <c r="G56" s="38">
        <v>820</v>
      </c>
      <c r="H56" s="38">
        <v>720</v>
      </c>
      <c r="I56" s="38">
        <v>617</v>
      </c>
      <c r="J56" s="38">
        <v>793</v>
      </c>
      <c r="K56" s="38">
        <v>644</v>
      </c>
      <c r="L56" s="38">
        <v>594</v>
      </c>
      <c r="M56" s="38">
        <v>650</v>
      </c>
      <c r="N56" s="38">
        <v>609</v>
      </c>
      <c r="O56" s="38">
        <f t="shared" si="9"/>
        <v>2079</v>
      </c>
      <c r="P56" s="38">
        <f t="shared" si="10"/>
        <v>2176</v>
      </c>
      <c r="Q56" s="38">
        <f t="shared" si="11"/>
        <v>2054</v>
      </c>
      <c r="R56" s="38">
        <f t="shared" si="12"/>
        <v>1853</v>
      </c>
      <c r="S56" s="38">
        <f t="shared" si="13"/>
        <v>4255</v>
      </c>
      <c r="T56" s="38">
        <f t="shared" si="14"/>
        <v>3907</v>
      </c>
    </row>
    <row r="57" spans="1:20" s="20" customFormat="1" x14ac:dyDescent="0.2">
      <c r="A57" s="44" t="s">
        <v>330</v>
      </c>
      <c r="B57" s="38">
        <f t="shared" si="8"/>
        <v>8152</v>
      </c>
      <c r="C57" s="38">
        <v>686</v>
      </c>
      <c r="D57" s="38">
        <v>672</v>
      </c>
      <c r="E57" s="38">
        <v>780</v>
      </c>
      <c r="F57" s="38">
        <v>617</v>
      </c>
      <c r="G57" s="38">
        <v>694</v>
      </c>
      <c r="H57" s="38">
        <v>803</v>
      </c>
      <c r="I57" s="38">
        <v>675</v>
      </c>
      <c r="J57" s="38">
        <v>801</v>
      </c>
      <c r="K57" s="38">
        <v>652</v>
      </c>
      <c r="L57" s="38">
        <v>516</v>
      </c>
      <c r="M57" s="38">
        <v>696</v>
      </c>
      <c r="N57" s="38">
        <v>560</v>
      </c>
      <c r="O57" s="38">
        <f t="shared" si="9"/>
        <v>2138</v>
      </c>
      <c r="P57" s="38">
        <f t="shared" si="10"/>
        <v>2114</v>
      </c>
      <c r="Q57" s="38">
        <f t="shared" si="11"/>
        <v>2128</v>
      </c>
      <c r="R57" s="38">
        <f t="shared" si="12"/>
        <v>1772</v>
      </c>
      <c r="S57" s="38">
        <f t="shared" si="13"/>
        <v>4252</v>
      </c>
      <c r="T57" s="38">
        <f t="shared" si="14"/>
        <v>3900</v>
      </c>
    </row>
    <row r="58" spans="1:20" s="20" customFormat="1" x14ac:dyDescent="0.2">
      <c r="A58" s="44" t="s">
        <v>331</v>
      </c>
      <c r="B58" s="38">
        <f t="shared" si="8"/>
        <v>5719</v>
      </c>
      <c r="C58" s="38">
        <v>469</v>
      </c>
      <c r="D58" s="38">
        <v>449</v>
      </c>
      <c r="E58" s="38">
        <v>554</v>
      </c>
      <c r="F58" s="38">
        <v>469</v>
      </c>
      <c r="G58" s="38">
        <v>458</v>
      </c>
      <c r="H58" s="38">
        <v>595</v>
      </c>
      <c r="I58" s="38">
        <v>483</v>
      </c>
      <c r="J58" s="38">
        <v>442</v>
      </c>
      <c r="K58" s="38">
        <v>555</v>
      </c>
      <c r="L58" s="38">
        <v>398</v>
      </c>
      <c r="M58" s="38">
        <v>377</v>
      </c>
      <c r="N58" s="38">
        <v>470</v>
      </c>
      <c r="O58" s="38">
        <f t="shared" si="9"/>
        <v>1472</v>
      </c>
      <c r="P58" s="38">
        <f t="shared" si="10"/>
        <v>1522</v>
      </c>
      <c r="Q58" s="38">
        <f t="shared" si="11"/>
        <v>1480</v>
      </c>
      <c r="R58" s="38">
        <f t="shared" si="12"/>
        <v>1245</v>
      </c>
      <c r="S58" s="38">
        <f t="shared" si="13"/>
        <v>2994</v>
      </c>
      <c r="T58" s="38">
        <f t="shared" si="14"/>
        <v>2725</v>
      </c>
    </row>
    <row r="59" spans="1:20" s="20" customFormat="1" x14ac:dyDescent="0.2">
      <c r="A59" s="44" t="s">
        <v>332</v>
      </c>
      <c r="B59" s="38">
        <f t="shared" si="8"/>
        <v>5591</v>
      </c>
      <c r="C59" s="38">
        <v>443</v>
      </c>
      <c r="D59" s="38">
        <v>441</v>
      </c>
      <c r="E59" s="38">
        <v>436</v>
      </c>
      <c r="F59" s="38">
        <v>554</v>
      </c>
      <c r="G59" s="38">
        <v>428</v>
      </c>
      <c r="H59" s="38">
        <v>479</v>
      </c>
      <c r="I59" s="38">
        <v>571</v>
      </c>
      <c r="J59" s="38">
        <v>485</v>
      </c>
      <c r="K59" s="38">
        <v>566</v>
      </c>
      <c r="L59" s="38">
        <v>357</v>
      </c>
      <c r="M59" s="38">
        <v>365</v>
      </c>
      <c r="N59" s="38">
        <v>466</v>
      </c>
      <c r="O59" s="38">
        <f t="shared" si="9"/>
        <v>1320</v>
      </c>
      <c r="P59" s="38">
        <f t="shared" si="10"/>
        <v>1461</v>
      </c>
      <c r="Q59" s="38">
        <f t="shared" si="11"/>
        <v>1622</v>
      </c>
      <c r="R59" s="38">
        <f t="shared" si="12"/>
        <v>1188</v>
      </c>
      <c r="S59" s="38">
        <f t="shared" si="13"/>
        <v>2781</v>
      </c>
      <c r="T59" s="38">
        <f t="shared" si="14"/>
        <v>2810</v>
      </c>
    </row>
    <row r="60" spans="1:20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</row>
    <row r="61" spans="1:20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</row>
    <row r="62" spans="1:20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</row>
    <row r="63" spans="1:20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</row>
    <row r="64" spans="1:20" x14ac:dyDescent="0.2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</row>
    <row r="65" spans="2:20" x14ac:dyDescent="0.2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</row>
    <row r="66" spans="2:20" x14ac:dyDescent="0.2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</row>
    <row r="67" spans="2:20" x14ac:dyDescent="0.2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</row>
    <row r="68" spans="2:20" x14ac:dyDescent="0.2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</row>
    <row r="69" spans="2:20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</row>
    <row r="70" spans="2:20" x14ac:dyDescent="0.2"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</row>
    <row r="71" spans="2:20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</row>
    <row r="72" spans="2:20" x14ac:dyDescent="0.2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</row>
    <row r="73" spans="2:20" x14ac:dyDescent="0.2"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M19" sqref="M19"/>
    </sheetView>
  </sheetViews>
  <sheetFormatPr defaultRowHeight="11.25" x14ac:dyDescent="0.2"/>
  <cols>
    <col min="1" max="1" width="25.7109375" style="73" customWidth="1"/>
    <col min="2" max="11" width="6.7109375" style="72" customWidth="1"/>
    <col min="12" max="16384" width="9.140625" style="72"/>
  </cols>
  <sheetData>
    <row r="1" spans="1:11" ht="15.75" x14ac:dyDescent="0.25">
      <c r="A1" s="71" t="s">
        <v>560</v>
      </c>
    </row>
    <row r="3" spans="1:11" ht="12.95" customHeight="1" x14ac:dyDescent="0.2">
      <c r="A3" s="100" t="s">
        <v>333</v>
      </c>
      <c r="B3" s="101" t="s">
        <v>334</v>
      </c>
      <c r="C3" s="101"/>
      <c r="D3" s="101"/>
      <c r="E3" s="101"/>
      <c r="F3" s="101"/>
      <c r="G3" s="101"/>
      <c r="H3" s="101" t="s">
        <v>335</v>
      </c>
      <c r="I3" s="101"/>
      <c r="J3" s="101"/>
      <c r="K3" s="101"/>
    </row>
    <row r="4" spans="1:11" ht="12.95" customHeight="1" x14ac:dyDescent="0.2">
      <c r="A4" s="100"/>
      <c r="B4" s="101" t="s">
        <v>5</v>
      </c>
      <c r="C4" s="101" t="s">
        <v>208</v>
      </c>
      <c r="D4" s="101"/>
      <c r="E4" s="101"/>
      <c r="F4" s="101"/>
      <c r="G4" s="101"/>
      <c r="H4" s="101" t="s">
        <v>5</v>
      </c>
      <c r="I4" s="101" t="s">
        <v>208</v>
      </c>
      <c r="J4" s="101"/>
      <c r="K4" s="101"/>
    </row>
    <row r="5" spans="1:11" ht="12.95" customHeight="1" x14ac:dyDescent="0.2">
      <c r="A5" s="100"/>
      <c r="B5" s="101"/>
      <c r="C5" s="74">
        <v>2</v>
      </c>
      <c r="D5" s="74">
        <v>3</v>
      </c>
      <c r="E5" s="74">
        <v>4</v>
      </c>
      <c r="F5" s="74">
        <v>5</v>
      </c>
      <c r="G5" s="74" t="s">
        <v>336</v>
      </c>
      <c r="H5" s="101"/>
      <c r="I5" s="74">
        <v>2</v>
      </c>
      <c r="J5" s="74">
        <v>3</v>
      </c>
      <c r="K5" s="74" t="s">
        <v>337</v>
      </c>
    </row>
    <row r="6" spans="1:11" s="76" customFormat="1" x14ac:dyDescent="0.2">
      <c r="A6" s="26" t="s">
        <v>4</v>
      </c>
      <c r="B6" s="75">
        <f>SUM(C6:G6)</f>
        <v>23552</v>
      </c>
      <c r="C6" s="75">
        <f>SUM(C9:C21)</f>
        <v>14370</v>
      </c>
      <c r="D6" s="75">
        <f t="shared" ref="D6:K6" si="0">SUM(D9:D21)</f>
        <v>4990</v>
      </c>
      <c r="E6" s="75">
        <f t="shared" si="0"/>
        <v>1946</v>
      </c>
      <c r="F6" s="75">
        <f t="shared" si="0"/>
        <v>993</v>
      </c>
      <c r="G6" s="75">
        <f t="shared" si="0"/>
        <v>1253</v>
      </c>
      <c r="H6" s="75">
        <f t="shared" si="0"/>
        <v>4826</v>
      </c>
      <c r="I6" s="75">
        <f t="shared" si="0"/>
        <v>2248</v>
      </c>
      <c r="J6" s="75">
        <f t="shared" si="0"/>
        <v>1177</v>
      </c>
      <c r="K6" s="75">
        <f t="shared" si="0"/>
        <v>1401</v>
      </c>
    </row>
    <row r="7" spans="1:11" s="76" customFormat="1" x14ac:dyDescent="0.2">
      <c r="A7" s="26"/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1" s="76" customFormat="1" x14ac:dyDescent="0.2">
      <c r="A8" s="26" t="s">
        <v>338</v>
      </c>
      <c r="B8" s="75"/>
      <c r="C8" s="75"/>
      <c r="D8" s="75"/>
      <c r="E8" s="75"/>
      <c r="F8" s="75"/>
      <c r="G8" s="75"/>
      <c r="H8" s="75"/>
      <c r="I8" s="75"/>
      <c r="J8" s="75"/>
      <c r="K8" s="75"/>
    </row>
    <row r="9" spans="1:11" s="76" customFormat="1" x14ac:dyDescent="0.2">
      <c r="A9" s="26">
        <v>0</v>
      </c>
      <c r="B9" s="75">
        <f t="shared" ref="B9:B21" si="1">SUM(C9:G9)</f>
        <v>489</v>
      </c>
      <c r="C9" s="75">
        <v>204</v>
      </c>
      <c r="D9" s="75">
        <v>176</v>
      </c>
      <c r="E9" s="75">
        <v>41</v>
      </c>
      <c r="F9" s="75">
        <v>29</v>
      </c>
      <c r="G9" s="75">
        <v>39</v>
      </c>
      <c r="H9" s="75">
        <f>SUM(I9:K9)</f>
        <v>101</v>
      </c>
      <c r="I9" s="75">
        <v>39</v>
      </c>
      <c r="J9" s="75">
        <v>24</v>
      </c>
      <c r="K9" s="75">
        <v>38</v>
      </c>
    </row>
    <row r="10" spans="1:11" s="76" customFormat="1" x14ac:dyDescent="0.2">
      <c r="A10" s="26" t="s">
        <v>579</v>
      </c>
      <c r="B10" s="75">
        <f t="shared" si="1"/>
        <v>231</v>
      </c>
      <c r="C10" s="75">
        <v>125</v>
      </c>
      <c r="D10" s="75">
        <v>32</v>
      </c>
      <c r="E10" s="75">
        <v>27</v>
      </c>
      <c r="F10" s="75">
        <v>17</v>
      </c>
      <c r="G10" s="75">
        <v>30</v>
      </c>
      <c r="H10" s="75">
        <f t="shared" ref="H10:H21" si="2">SUM(I10:K10)</f>
        <v>161</v>
      </c>
      <c r="I10" s="75">
        <v>78</v>
      </c>
      <c r="J10" s="75">
        <v>29</v>
      </c>
      <c r="K10" s="75">
        <v>54</v>
      </c>
    </row>
    <row r="11" spans="1:11" s="76" customFormat="1" x14ac:dyDescent="0.2">
      <c r="A11" s="26" t="s">
        <v>580</v>
      </c>
      <c r="B11" s="75">
        <f t="shared" si="1"/>
        <v>2019</v>
      </c>
      <c r="C11" s="75">
        <v>1066</v>
      </c>
      <c r="D11" s="75">
        <v>378</v>
      </c>
      <c r="E11" s="75">
        <v>170</v>
      </c>
      <c r="F11" s="75">
        <v>143</v>
      </c>
      <c r="G11" s="75">
        <v>262</v>
      </c>
      <c r="H11" s="75">
        <f t="shared" si="2"/>
        <v>1002</v>
      </c>
      <c r="I11" s="75">
        <v>410</v>
      </c>
      <c r="J11" s="75">
        <v>229</v>
      </c>
      <c r="K11" s="75">
        <v>363</v>
      </c>
    </row>
    <row r="12" spans="1:11" s="76" customFormat="1" x14ac:dyDescent="0.2">
      <c r="A12" s="26" t="s">
        <v>581</v>
      </c>
      <c r="B12" s="75">
        <f t="shared" si="1"/>
        <v>2461</v>
      </c>
      <c r="C12" s="75">
        <v>1419</v>
      </c>
      <c r="D12" s="75">
        <v>430</v>
      </c>
      <c r="E12" s="75">
        <v>207</v>
      </c>
      <c r="F12" s="75">
        <v>143</v>
      </c>
      <c r="G12" s="75">
        <v>262</v>
      </c>
      <c r="H12" s="75">
        <f t="shared" si="2"/>
        <v>840</v>
      </c>
      <c r="I12" s="75">
        <v>382</v>
      </c>
      <c r="J12" s="75">
        <v>158</v>
      </c>
      <c r="K12" s="75">
        <v>300</v>
      </c>
    </row>
    <row r="13" spans="1:11" s="76" customFormat="1" x14ac:dyDescent="0.2">
      <c r="A13" s="26" t="s">
        <v>582</v>
      </c>
      <c r="B13" s="75">
        <f t="shared" si="1"/>
        <v>2170</v>
      </c>
      <c r="C13" s="75">
        <v>1309</v>
      </c>
      <c r="D13" s="75">
        <v>411</v>
      </c>
      <c r="E13" s="75">
        <v>186</v>
      </c>
      <c r="F13" s="75">
        <v>95</v>
      </c>
      <c r="G13" s="75">
        <v>169</v>
      </c>
      <c r="H13" s="75">
        <f t="shared" si="2"/>
        <v>537</v>
      </c>
      <c r="I13" s="75">
        <v>236</v>
      </c>
      <c r="J13" s="75">
        <v>113</v>
      </c>
      <c r="K13" s="75">
        <v>188</v>
      </c>
    </row>
    <row r="14" spans="1:11" s="76" customFormat="1" x14ac:dyDescent="0.2">
      <c r="A14" s="26" t="s">
        <v>583</v>
      </c>
      <c r="B14" s="75">
        <f t="shared" si="1"/>
        <v>2080</v>
      </c>
      <c r="C14" s="75">
        <v>1437</v>
      </c>
      <c r="D14" s="75">
        <v>316</v>
      </c>
      <c r="E14" s="75">
        <v>138</v>
      </c>
      <c r="F14" s="75">
        <v>94</v>
      </c>
      <c r="G14" s="75">
        <v>95</v>
      </c>
      <c r="H14" s="75">
        <f t="shared" si="2"/>
        <v>325</v>
      </c>
      <c r="I14" s="75">
        <v>151</v>
      </c>
      <c r="J14" s="75">
        <v>86</v>
      </c>
      <c r="K14" s="75">
        <v>88</v>
      </c>
    </row>
    <row r="15" spans="1:11" s="76" customFormat="1" x14ac:dyDescent="0.2">
      <c r="A15" s="26" t="s">
        <v>237</v>
      </c>
      <c r="B15" s="75">
        <f t="shared" si="1"/>
        <v>3245</v>
      </c>
      <c r="C15" s="75">
        <v>2208</v>
      </c>
      <c r="D15" s="75">
        <v>560</v>
      </c>
      <c r="E15" s="75">
        <v>232</v>
      </c>
      <c r="F15" s="75">
        <v>99</v>
      </c>
      <c r="G15" s="75">
        <v>146</v>
      </c>
      <c r="H15" s="75">
        <f t="shared" si="2"/>
        <v>436</v>
      </c>
      <c r="I15" s="75">
        <v>204</v>
      </c>
      <c r="J15" s="75">
        <v>110</v>
      </c>
      <c r="K15" s="75">
        <v>122</v>
      </c>
    </row>
    <row r="16" spans="1:11" s="76" customFormat="1" x14ac:dyDescent="0.2">
      <c r="A16" s="26" t="s">
        <v>238</v>
      </c>
      <c r="B16" s="75">
        <f t="shared" si="1"/>
        <v>2368</v>
      </c>
      <c r="C16" s="75">
        <v>1636</v>
      </c>
      <c r="D16" s="75">
        <v>418</v>
      </c>
      <c r="E16" s="75">
        <v>154</v>
      </c>
      <c r="F16" s="75">
        <v>88</v>
      </c>
      <c r="G16" s="75">
        <v>72</v>
      </c>
      <c r="H16" s="75">
        <f t="shared" si="2"/>
        <v>287</v>
      </c>
      <c r="I16" s="75">
        <v>154</v>
      </c>
      <c r="J16" s="75">
        <v>72</v>
      </c>
      <c r="K16" s="75">
        <v>61</v>
      </c>
    </row>
    <row r="17" spans="1:11" s="76" customFormat="1" x14ac:dyDescent="0.2">
      <c r="A17" s="26" t="s">
        <v>239</v>
      </c>
      <c r="B17" s="75">
        <f t="shared" si="1"/>
        <v>2119</v>
      </c>
      <c r="C17" s="75">
        <v>1427</v>
      </c>
      <c r="D17" s="75">
        <v>397</v>
      </c>
      <c r="E17" s="75">
        <v>174</v>
      </c>
      <c r="F17" s="75">
        <v>59</v>
      </c>
      <c r="G17" s="75">
        <v>62</v>
      </c>
      <c r="H17" s="75">
        <f t="shared" si="2"/>
        <v>207</v>
      </c>
      <c r="I17" s="75">
        <v>108</v>
      </c>
      <c r="J17" s="75">
        <v>64</v>
      </c>
      <c r="K17" s="75">
        <v>35</v>
      </c>
    </row>
    <row r="18" spans="1:11" s="76" customFormat="1" x14ac:dyDescent="0.2">
      <c r="A18" s="26" t="s">
        <v>240</v>
      </c>
      <c r="B18" s="75">
        <f t="shared" si="1"/>
        <v>1701</v>
      </c>
      <c r="C18" s="75">
        <v>1139</v>
      </c>
      <c r="D18" s="75">
        <v>336</v>
      </c>
      <c r="E18" s="75">
        <v>128</v>
      </c>
      <c r="F18" s="75">
        <v>63</v>
      </c>
      <c r="G18" s="75">
        <v>35</v>
      </c>
      <c r="H18" s="75">
        <f t="shared" si="2"/>
        <v>170</v>
      </c>
      <c r="I18" s="75">
        <v>96</v>
      </c>
      <c r="J18" s="75">
        <v>36</v>
      </c>
      <c r="K18" s="75">
        <v>38</v>
      </c>
    </row>
    <row r="19" spans="1:11" s="76" customFormat="1" x14ac:dyDescent="0.2">
      <c r="A19" s="26" t="s">
        <v>241</v>
      </c>
      <c r="B19" s="75">
        <f t="shared" si="1"/>
        <v>1342</v>
      </c>
      <c r="C19" s="75">
        <v>831</v>
      </c>
      <c r="D19" s="75">
        <v>311</v>
      </c>
      <c r="E19" s="75">
        <v>122</v>
      </c>
      <c r="F19" s="75">
        <v>39</v>
      </c>
      <c r="G19" s="75">
        <v>39</v>
      </c>
      <c r="H19" s="75">
        <f t="shared" si="2"/>
        <v>155</v>
      </c>
      <c r="I19" s="75">
        <v>84</v>
      </c>
      <c r="J19" s="75">
        <v>43</v>
      </c>
      <c r="K19" s="75">
        <v>28</v>
      </c>
    </row>
    <row r="20" spans="1:11" s="76" customFormat="1" x14ac:dyDescent="0.2">
      <c r="A20" s="26" t="s">
        <v>242</v>
      </c>
      <c r="B20" s="75">
        <f t="shared" si="1"/>
        <v>979</v>
      </c>
      <c r="C20" s="75">
        <v>545</v>
      </c>
      <c r="D20" s="75">
        <v>291</v>
      </c>
      <c r="E20" s="75">
        <v>95</v>
      </c>
      <c r="F20" s="75">
        <v>35</v>
      </c>
      <c r="G20" s="75">
        <v>13</v>
      </c>
      <c r="H20" s="75">
        <f t="shared" si="2"/>
        <v>125</v>
      </c>
      <c r="I20" s="75">
        <v>67</v>
      </c>
      <c r="J20" s="75">
        <v>42</v>
      </c>
      <c r="K20" s="75">
        <v>16</v>
      </c>
    </row>
    <row r="21" spans="1:11" s="76" customFormat="1" x14ac:dyDescent="0.2">
      <c r="A21" s="26" t="s">
        <v>339</v>
      </c>
      <c r="B21" s="75">
        <f t="shared" si="1"/>
        <v>2348</v>
      </c>
      <c r="C21" s="75">
        <v>1024</v>
      </c>
      <c r="D21" s="75">
        <v>934</v>
      </c>
      <c r="E21" s="75">
        <v>272</v>
      </c>
      <c r="F21" s="75">
        <v>89</v>
      </c>
      <c r="G21" s="75">
        <v>29</v>
      </c>
      <c r="H21" s="75">
        <f t="shared" si="2"/>
        <v>480</v>
      </c>
      <c r="I21" s="75">
        <v>239</v>
      </c>
      <c r="J21" s="75">
        <v>171</v>
      </c>
      <c r="K21" s="75">
        <v>70</v>
      </c>
    </row>
    <row r="22" spans="1:11" s="76" customFormat="1" x14ac:dyDescent="0.2">
      <c r="A22" s="77"/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1" s="76" customFormat="1" x14ac:dyDescent="0.2">
      <c r="A23" s="26" t="s">
        <v>3</v>
      </c>
      <c r="B23" s="75">
        <f>SUM(C23:G23)</f>
        <v>106</v>
      </c>
      <c r="C23" s="75">
        <f>SUM(C26:C38)</f>
        <v>36</v>
      </c>
      <c r="D23" s="75">
        <f t="shared" ref="D23:K23" si="3">SUM(D26:D38)</f>
        <v>18</v>
      </c>
      <c r="E23" s="75">
        <f t="shared" si="3"/>
        <v>12</v>
      </c>
      <c r="F23" s="75">
        <f t="shared" si="3"/>
        <v>8</v>
      </c>
      <c r="G23" s="75">
        <f t="shared" si="3"/>
        <v>32</v>
      </c>
      <c r="H23" s="75">
        <f t="shared" si="3"/>
        <v>40</v>
      </c>
      <c r="I23" s="75">
        <f t="shared" si="3"/>
        <v>8</v>
      </c>
      <c r="J23" s="75">
        <f t="shared" si="3"/>
        <v>9</v>
      </c>
      <c r="K23" s="75">
        <f t="shared" si="3"/>
        <v>23</v>
      </c>
    </row>
    <row r="24" spans="1:11" s="76" customFormat="1" x14ac:dyDescent="0.2">
      <c r="A24" s="77" t="s">
        <v>584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1" s="76" customFormat="1" x14ac:dyDescent="0.2">
      <c r="A25" s="26" t="s">
        <v>338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s="76" customFormat="1" x14ac:dyDescent="0.2">
      <c r="A26" s="26">
        <v>0</v>
      </c>
      <c r="B26" s="75">
        <f t="shared" ref="B26:B38" si="4">SUM(C26:G26)</f>
        <v>4</v>
      </c>
      <c r="C26" s="75">
        <v>2</v>
      </c>
      <c r="D26" s="75">
        <v>1</v>
      </c>
      <c r="E26" s="75">
        <v>0</v>
      </c>
      <c r="F26" s="75">
        <v>0</v>
      </c>
      <c r="G26" s="75">
        <v>1</v>
      </c>
      <c r="H26" s="75">
        <f t="shared" ref="H26:H38" si="5">SUM(I26:K26)</f>
        <v>3</v>
      </c>
      <c r="I26" s="75">
        <v>0</v>
      </c>
      <c r="J26" s="75">
        <v>0</v>
      </c>
      <c r="K26" s="75">
        <v>3</v>
      </c>
    </row>
    <row r="27" spans="1:11" s="76" customFormat="1" x14ac:dyDescent="0.2">
      <c r="A27" s="26" t="s">
        <v>579</v>
      </c>
      <c r="B27" s="75">
        <f t="shared" si="4"/>
        <v>4</v>
      </c>
      <c r="C27" s="75">
        <v>1</v>
      </c>
      <c r="D27" s="75">
        <v>1</v>
      </c>
      <c r="E27" s="75">
        <v>0</v>
      </c>
      <c r="F27" s="75">
        <v>1</v>
      </c>
      <c r="G27" s="75">
        <v>1</v>
      </c>
      <c r="H27" s="75">
        <f t="shared" si="5"/>
        <v>1</v>
      </c>
      <c r="I27" s="75">
        <v>0</v>
      </c>
      <c r="J27" s="75">
        <v>0</v>
      </c>
      <c r="K27" s="75">
        <v>1</v>
      </c>
    </row>
    <row r="28" spans="1:11" s="76" customFormat="1" x14ac:dyDescent="0.2">
      <c r="A28" s="26" t="s">
        <v>580</v>
      </c>
      <c r="B28" s="75">
        <f t="shared" si="4"/>
        <v>10</v>
      </c>
      <c r="C28" s="75">
        <v>2</v>
      </c>
      <c r="D28" s="75">
        <v>1</v>
      </c>
      <c r="E28" s="75">
        <v>0</v>
      </c>
      <c r="F28" s="75">
        <v>0</v>
      </c>
      <c r="G28" s="75">
        <v>7</v>
      </c>
      <c r="H28" s="75">
        <f t="shared" si="5"/>
        <v>5</v>
      </c>
      <c r="I28" s="75">
        <v>0</v>
      </c>
      <c r="J28" s="75">
        <v>1</v>
      </c>
      <c r="K28" s="75">
        <v>4</v>
      </c>
    </row>
    <row r="29" spans="1:11" s="76" customFormat="1" x14ac:dyDescent="0.2">
      <c r="A29" s="26" t="s">
        <v>581</v>
      </c>
      <c r="B29" s="75">
        <f t="shared" si="4"/>
        <v>16</v>
      </c>
      <c r="C29" s="75">
        <v>3</v>
      </c>
      <c r="D29" s="75">
        <v>0</v>
      </c>
      <c r="E29" s="75">
        <v>4</v>
      </c>
      <c r="F29" s="75">
        <v>2</v>
      </c>
      <c r="G29" s="75">
        <v>7</v>
      </c>
      <c r="H29" s="75">
        <f t="shared" si="5"/>
        <v>11</v>
      </c>
      <c r="I29" s="75">
        <v>3</v>
      </c>
      <c r="J29" s="75">
        <v>2</v>
      </c>
      <c r="K29" s="75">
        <v>6</v>
      </c>
    </row>
    <row r="30" spans="1:11" s="76" customFormat="1" x14ac:dyDescent="0.2">
      <c r="A30" s="26" t="s">
        <v>582</v>
      </c>
      <c r="B30" s="75">
        <f t="shared" si="4"/>
        <v>9</v>
      </c>
      <c r="C30" s="75">
        <v>2</v>
      </c>
      <c r="D30" s="75">
        <v>3</v>
      </c>
      <c r="E30" s="75">
        <v>0</v>
      </c>
      <c r="F30" s="75">
        <v>2</v>
      </c>
      <c r="G30" s="75">
        <v>2</v>
      </c>
      <c r="H30" s="75">
        <f t="shared" si="5"/>
        <v>4</v>
      </c>
      <c r="I30" s="75">
        <v>0</v>
      </c>
      <c r="J30" s="75">
        <v>0</v>
      </c>
      <c r="K30" s="75">
        <v>4</v>
      </c>
    </row>
    <row r="31" spans="1:11" s="76" customFormat="1" x14ac:dyDescent="0.2">
      <c r="A31" s="26" t="s">
        <v>583</v>
      </c>
      <c r="B31" s="75">
        <f t="shared" si="4"/>
        <v>11</v>
      </c>
      <c r="C31" s="75">
        <v>7</v>
      </c>
      <c r="D31" s="75">
        <v>0</v>
      </c>
      <c r="E31" s="75">
        <v>2</v>
      </c>
      <c r="F31" s="75">
        <v>0</v>
      </c>
      <c r="G31" s="75">
        <v>2</v>
      </c>
      <c r="H31" s="75">
        <f t="shared" si="5"/>
        <v>2</v>
      </c>
      <c r="I31" s="75">
        <v>0</v>
      </c>
      <c r="J31" s="75">
        <v>0</v>
      </c>
      <c r="K31" s="75">
        <v>2</v>
      </c>
    </row>
    <row r="32" spans="1:11" s="76" customFormat="1" x14ac:dyDescent="0.2">
      <c r="A32" s="26" t="s">
        <v>237</v>
      </c>
      <c r="B32" s="75">
        <f t="shared" si="4"/>
        <v>11</v>
      </c>
      <c r="C32" s="75">
        <v>1</v>
      </c>
      <c r="D32" s="75">
        <v>6</v>
      </c>
      <c r="E32" s="75">
        <v>0</v>
      </c>
      <c r="F32" s="75">
        <v>2</v>
      </c>
      <c r="G32" s="75">
        <v>2</v>
      </c>
      <c r="H32" s="75">
        <f t="shared" si="5"/>
        <v>3</v>
      </c>
      <c r="I32" s="75">
        <v>0</v>
      </c>
      <c r="J32" s="75">
        <v>3</v>
      </c>
      <c r="K32" s="75">
        <v>0</v>
      </c>
    </row>
    <row r="33" spans="1:11" s="76" customFormat="1" x14ac:dyDescent="0.2">
      <c r="A33" s="26" t="s">
        <v>238</v>
      </c>
      <c r="B33" s="75">
        <f t="shared" si="4"/>
        <v>8</v>
      </c>
      <c r="C33" s="75">
        <v>2</v>
      </c>
      <c r="D33" s="75">
        <v>1</v>
      </c>
      <c r="E33" s="75">
        <v>1</v>
      </c>
      <c r="F33" s="75">
        <v>1</v>
      </c>
      <c r="G33" s="75">
        <v>3</v>
      </c>
      <c r="H33" s="75">
        <f t="shared" si="5"/>
        <v>2</v>
      </c>
      <c r="I33" s="75">
        <v>1</v>
      </c>
      <c r="J33" s="75">
        <v>1</v>
      </c>
      <c r="K33" s="75">
        <v>0</v>
      </c>
    </row>
    <row r="34" spans="1:11" s="76" customFormat="1" x14ac:dyDescent="0.2">
      <c r="A34" s="26" t="s">
        <v>239</v>
      </c>
      <c r="B34" s="75">
        <f t="shared" si="4"/>
        <v>8</v>
      </c>
      <c r="C34" s="75">
        <v>6</v>
      </c>
      <c r="D34" s="75">
        <v>0</v>
      </c>
      <c r="E34" s="75">
        <v>1</v>
      </c>
      <c r="F34" s="75">
        <v>0</v>
      </c>
      <c r="G34" s="75">
        <v>1</v>
      </c>
      <c r="H34" s="75">
        <f t="shared" si="5"/>
        <v>3</v>
      </c>
      <c r="I34" s="75">
        <v>1</v>
      </c>
      <c r="J34" s="75">
        <v>1</v>
      </c>
      <c r="K34" s="75">
        <v>1</v>
      </c>
    </row>
    <row r="35" spans="1:11" s="76" customFormat="1" x14ac:dyDescent="0.2">
      <c r="A35" s="26" t="s">
        <v>240</v>
      </c>
      <c r="B35" s="75">
        <f t="shared" si="4"/>
        <v>5</v>
      </c>
      <c r="C35" s="75">
        <v>2</v>
      </c>
      <c r="D35" s="75">
        <v>1</v>
      </c>
      <c r="E35" s="75">
        <v>0</v>
      </c>
      <c r="F35" s="75">
        <v>0</v>
      </c>
      <c r="G35" s="75">
        <v>2</v>
      </c>
      <c r="H35" s="75">
        <f t="shared" si="5"/>
        <v>3</v>
      </c>
      <c r="I35" s="75">
        <v>1</v>
      </c>
      <c r="J35" s="75">
        <v>1</v>
      </c>
      <c r="K35" s="75">
        <v>1</v>
      </c>
    </row>
    <row r="36" spans="1:11" s="76" customFormat="1" x14ac:dyDescent="0.2">
      <c r="A36" s="26" t="s">
        <v>241</v>
      </c>
      <c r="B36" s="75">
        <f t="shared" si="4"/>
        <v>2</v>
      </c>
      <c r="C36" s="75">
        <v>1</v>
      </c>
      <c r="D36" s="75">
        <v>1</v>
      </c>
      <c r="E36" s="75">
        <v>0</v>
      </c>
      <c r="F36" s="75">
        <v>0</v>
      </c>
      <c r="G36" s="75">
        <v>0</v>
      </c>
      <c r="H36" s="75">
        <f t="shared" si="5"/>
        <v>0</v>
      </c>
      <c r="I36" s="75">
        <v>0</v>
      </c>
      <c r="J36" s="75">
        <v>0</v>
      </c>
      <c r="K36" s="75">
        <v>0</v>
      </c>
    </row>
    <row r="37" spans="1:11" s="76" customFormat="1" x14ac:dyDescent="0.2">
      <c r="A37" s="26" t="s">
        <v>242</v>
      </c>
      <c r="B37" s="75">
        <f t="shared" si="4"/>
        <v>2</v>
      </c>
      <c r="C37" s="75">
        <v>0</v>
      </c>
      <c r="D37" s="75">
        <v>1</v>
      </c>
      <c r="E37" s="75">
        <v>0</v>
      </c>
      <c r="F37" s="75">
        <v>0</v>
      </c>
      <c r="G37" s="75">
        <v>1</v>
      </c>
      <c r="H37" s="75">
        <f t="shared" si="5"/>
        <v>1</v>
      </c>
      <c r="I37" s="75">
        <v>0</v>
      </c>
      <c r="J37" s="75">
        <v>0</v>
      </c>
      <c r="K37" s="75">
        <v>1</v>
      </c>
    </row>
    <row r="38" spans="1:11" s="76" customFormat="1" x14ac:dyDescent="0.2">
      <c r="A38" s="26" t="s">
        <v>339</v>
      </c>
      <c r="B38" s="75">
        <f t="shared" si="4"/>
        <v>16</v>
      </c>
      <c r="C38" s="75">
        <v>7</v>
      </c>
      <c r="D38" s="75">
        <v>2</v>
      </c>
      <c r="E38" s="75">
        <v>4</v>
      </c>
      <c r="F38" s="75">
        <v>0</v>
      </c>
      <c r="G38" s="75">
        <v>3</v>
      </c>
      <c r="H38" s="75">
        <f t="shared" si="5"/>
        <v>2</v>
      </c>
      <c r="I38" s="75">
        <v>2</v>
      </c>
      <c r="J38" s="75">
        <v>0</v>
      </c>
      <c r="K38" s="75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0"/>
  <sheetViews>
    <sheetView showGridLines="0" topLeftCell="L1" workbookViewId="0">
      <selection activeCell="R18" sqref="R18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83" t="s">
        <v>340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 t="s">
        <v>3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x14ac:dyDescent="0.2">
      <c r="A4" s="83"/>
      <c r="B4" s="85" t="s">
        <v>5</v>
      </c>
      <c r="C4" s="84" t="s">
        <v>341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342</v>
      </c>
      <c r="N4" s="85" t="s">
        <v>5</v>
      </c>
      <c r="O4" s="84" t="s">
        <v>341</v>
      </c>
      <c r="P4" s="84"/>
      <c r="Q4" s="84"/>
      <c r="R4" s="84"/>
      <c r="S4" s="84"/>
      <c r="T4" s="84"/>
      <c r="U4" s="84"/>
      <c r="V4" s="84"/>
      <c r="W4" s="84"/>
      <c r="X4" s="84"/>
      <c r="Y4" s="83" t="s">
        <v>342</v>
      </c>
    </row>
    <row r="5" spans="1:25" x14ac:dyDescent="0.2">
      <c r="A5" s="83"/>
      <c r="B5" s="85"/>
      <c r="C5" s="16">
        <v>-999</v>
      </c>
      <c r="D5" s="16" t="s">
        <v>343</v>
      </c>
      <c r="E5" s="16" t="s">
        <v>344</v>
      </c>
      <c r="F5" s="16" t="s">
        <v>345</v>
      </c>
      <c r="G5" s="16" t="s">
        <v>346</v>
      </c>
      <c r="H5" s="16" t="s">
        <v>347</v>
      </c>
      <c r="I5" s="16" t="s">
        <v>348</v>
      </c>
      <c r="J5" s="16" t="s">
        <v>349</v>
      </c>
      <c r="K5" s="16" t="s">
        <v>350</v>
      </c>
      <c r="L5" s="16" t="s">
        <v>351</v>
      </c>
      <c r="M5" s="83"/>
      <c r="N5" s="85"/>
      <c r="O5" s="16">
        <v>-999</v>
      </c>
      <c r="P5" s="16" t="s">
        <v>343</v>
      </c>
      <c r="Q5" s="16" t="s">
        <v>344</v>
      </c>
      <c r="R5" s="16" t="s">
        <v>345</v>
      </c>
      <c r="S5" s="16" t="s">
        <v>346</v>
      </c>
      <c r="T5" s="16" t="s">
        <v>347</v>
      </c>
      <c r="U5" s="16" t="s">
        <v>348</v>
      </c>
      <c r="V5" s="16" t="s">
        <v>349</v>
      </c>
      <c r="W5" s="16" t="s">
        <v>350</v>
      </c>
      <c r="X5" s="16" t="s">
        <v>351</v>
      </c>
      <c r="Y5" s="83"/>
    </row>
    <row r="6" spans="1:25" s="20" customFormat="1" x14ac:dyDescent="0.2">
      <c r="A6" s="21" t="s">
        <v>193</v>
      </c>
      <c r="B6" s="38">
        <f>SUM(C6:L6)</f>
        <v>51136</v>
      </c>
      <c r="C6" s="38">
        <f>SUM(C9:C20,C23:C34)</f>
        <v>125</v>
      </c>
      <c r="D6" s="38">
        <f t="shared" ref="D6:L6" si="0">SUM(D9:D20,D23:D34)</f>
        <v>279</v>
      </c>
      <c r="E6" s="38">
        <f t="shared" si="0"/>
        <v>676</v>
      </c>
      <c r="F6" s="38">
        <f t="shared" si="0"/>
        <v>2486</v>
      </c>
      <c r="G6" s="38">
        <f t="shared" si="0"/>
        <v>9858</v>
      </c>
      <c r="H6" s="38">
        <f t="shared" si="0"/>
        <v>19852</v>
      </c>
      <c r="I6" s="38">
        <f t="shared" si="0"/>
        <v>14122</v>
      </c>
      <c r="J6" s="38">
        <f t="shared" si="0"/>
        <v>3309</v>
      </c>
      <c r="K6" s="38">
        <f t="shared" si="0"/>
        <v>395</v>
      </c>
      <c r="L6" s="38">
        <f t="shared" si="0"/>
        <v>34</v>
      </c>
      <c r="M6" s="70">
        <v>3287.333709462172</v>
      </c>
      <c r="N6" s="38">
        <f>SUM(O6:X6)</f>
        <v>207</v>
      </c>
      <c r="O6" s="38">
        <f t="shared" ref="O6:X6" si="1">SUM(O9:O20,O23:O34)</f>
        <v>4</v>
      </c>
      <c r="P6" s="38">
        <f t="shared" si="1"/>
        <v>22</v>
      </c>
      <c r="Q6" s="38">
        <f t="shared" si="1"/>
        <v>34</v>
      </c>
      <c r="R6" s="38">
        <f t="shared" si="1"/>
        <v>38</v>
      </c>
      <c r="S6" s="38">
        <f t="shared" si="1"/>
        <v>48</v>
      </c>
      <c r="T6" s="38">
        <f t="shared" si="1"/>
        <v>35</v>
      </c>
      <c r="U6" s="38">
        <f t="shared" si="1"/>
        <v>18</v>
      </c>
      <c r="V6" s="38">
        <f t="shared" si="1"/>
        <v>7</v>
      </c>
      <c r="W6" s="38">
        <f t="shared" si="1"/>
        <v>1</v>
      </c>
      <c r="X6" s="38">
        <f t="shared" si="1"/>
        <v>0</v>
      </c>
      <c r="Y6" s="22">
        <v>2501.0168539325841</v>
      </c>
    </row>
    <row r="7" spans="1:25" s="20" customFormat="1" x14ac:dyDescent="0.2">
      <c r="A7" s="21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70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22"/>
    </row>
    <row r="8" spans="1:25" s="20" customFormat="1" x14ac:dyDescent="0.2">
      <c r="A8" s="21" t="s">
        <v>352</v>
      </c>
      <c r="B8" s="38">
        <f t="shared" ref="B8:B20" si="2">SUM(C8:L8)</f>
        <v>26439</v>
      </c>
      <c r="C8" s="38">
        <f>SUM(C9:C20)</f>
        <v>68</v>
      </c>
      <c r="D8" s="38">
        <f t="shared" ref="D8:L8" si="3">SUM(D9:D20)</f>
        <v>157</v>
      </c>
      <c r="E8" s="38">
        <f t="shared" si="3"/>
        <v>337</v>
      </c>
      <c r="F8" s="38">
        <f t="shared" si="3"/>
        <v>1103</v>
      </c>
      <c r="G8" s="38">
        <f t="shared" si="3"/>
        <v>4309</v>
      </c>
      <c r="H8" s="38">
        <f t="shared" si="3"/>
        <v>9802</v>
      </c>
      <c r="I8" s="38">
        <f t="shared" si="3"/>
        <v>8139</v>
      </c>
      <c r="J8" s="38">
        <f t="shared" si="3"/>
        <v>2199</v>
      </c>
      <c r="K8" s="38">
        <f t="shared" si="3"/>
        <v>298</v>
      </c>
      <c r="L8" s="38">
        <f t="shared" si="3"/>
        <v>27</v>
      </c>
      <c r="M8" s="70">
        <v>3325.1373728204549</v>
      </c>
      <c r="N8" s="38">
        <f t="shared" ref="N8:N20" si="4">SUM(O8:X8)</f>
        <v>111</v>
      </c>
      <c r="O8" s="38">
        <f t="shared" ref="O8:X8" si="5">SUM(O9:O20)</f>
        <v>1</v>
      </c>
      <c r="P8" s="38">
        <f t="shared" si="5"/>
        <v>8</v>
      </c>
      <c r="Q8" s="38">
        <f t="shared" si="5"/>
        <v>17</v>
      </c>
      <c r="R8" s="38">
        <f t="shared" si="5"/>
        <v>20</v>
      </c>
      <c r="S8" s="38">
        <f t="shared" si="5"/>
        <v>23</v>
      </c>
      <c r="T8" s="38">
        <f t="shared" si="5"/>
        <v>23</v>
      </c>
      <c r="U8" s="38">
        <f t="shared" si="5"/>
        <v>12</v>
      </c>
      <c r="V8" s="38">
        <f t="shared" si="5"/>
        <v>6</v>
      </c>
      <c r="W8" s="38">
        <f t="shared" si="5"/>
        <v>1</v>
      </c>
      <c r="X8" s="38">
        <f t="shared" si="5"/>
        <v>0</v>
      </c>
      <c r="Y8" s="22">
        <v>2647.9279279279281</v>
      </c>
    </row>
    <row r="9" spans="1:25" s="20" customFormat="1" x14ac:dyDescent="0.2">
      <c r="A9" s="21">
        <v>-27</v>
      </c>
      <c r="B9" s="38">
        <f t="shared" si="2"/>
        <v>52</v>
      </c>
      <c r="C9" s="38">
        <v>35</v>
      </c>
      <c r="D9" s="38">
        <v>15</v>
      </c>
      <c r="E9" s="38">
        <v>1</v>
      </c>
      <c r="F9" s="38">
        <v>0</v>
      </c>
      <c r="G9" s="38">
        <v>0</v>
      </c>
      <c r="H9" s="38">
        <v>0</v>
      </c>
      <c r="I9" s="38">
        <v>1</v>
      </c>
      <c r="J9" s="38">
        <v>0</v>
      </c>
      <c r="K9" s="38">
        <v>0</v>
      </c>
      <c r="L9" s="38">
        <v>0</v>
      </c>
      <c r="M9" s="70">
        <v>944.07692307692309</v>
      </c>
      <c r="N9" s="38">
        <f t="shared" si="4"/>
        <v>1</v>
      </c>
      <c r="O9" s="38">
        <v>0</v>
      </c>
      <c r="P9" s="38">
        <v>1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22">
        <v>1250</v>
      </c>
    </row>
    <row r="10" spans="1:25" s="20" customFormat="1" x14ac:dyDescent="0.2">
      <c r="A10" s="21" t="s">
        <v>353</v>
      </c>
      <c r="B10" s="38">
        <f t="shared" si="2"/>
        <v>59</v>
      </c>
      <c r="C10" s="38">
        <v>18</v>
      </c>
      <c r="D10" s="38">
        <v>34</v>
      </c>
      <c r="E10" s="38">
        <v>5</v>
      </c>
      <c r="F10" s="38">
        <v>2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70">
        <v>1191.6949152542372</v>
      </c>
      <c r="N10" s="38">
        <f t="shared" si="4"/>
        <v>1</v>
      </c>
      <c r="O10" s="38">
        <v>0</v>
      </c>
      <c r="P10" s="38">
        <v>1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22">
        <v>1320</v>
      </c>
    </row>
    <row r="11" spans="1:25" s="20" customFormat="1" x14ac:dyDescent="0.2">
      <c r="A11" s="21" t="s">
        <v>354</v>
      </c>
      <c r="B11" s="38">
        <f t="shared" si="2"/>
        <v>121</v>
      </c>
      <c r="C11" s="38">
        <v>9</v>
      </c>
      <c r="D11" s="38">
        <v>54</v>
      </c>
      <c r="E11" s="38">
        <v>46</v>
      </c>
      <c r="F11" s="38">
        <v>5</v>
      </c>
      <c r="G11" s="38">
        <v>5</v>
      </c>
      <c r="H11" s="38">
        <v>1</v>
      </c>
      <c r="I11" s="38">
        <v>0</v>
      </c>
      <c r="J11" s="38">
        <v>1</v>
      </c>
      <c r="K11" s="38">
        <v>0</v>
      </c>
      <c r="L11" s="38">
        <v>0</v>
      </c>
      <c r="M11" s="70">
        <v>1553.4297520661157</v>
      </c>
      <c r="N11" s="38">
        <f t="shared" si="4"/>
        <v>10</v>
      </c>
      <c r="O11" s="38">
        <v>1</v>
      </c>
      <c r="P11" s="38">
        <v>3</v>
      </c>
      <c r="Q11" s="38">
        <v>4</v>
      </c>
      <c r="R11" s="38">
        <v>2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22">
        <v>1536</v>
      </c>
    </row>
    <row r="12" spans="1:25" s="20" customFormat="1" x14ac:dyDescent="0.2">
      <c r="A12" s="21" t="s">
        <v>355</v>
      </c>
      <c r="B12" s="38">
        <f t="shared" si="2"/>
        <v>165</v>
      </c>
      <c r="C12" s="38">
        <v>3</v>
      </c>
      <c r="D12" s="38">
        <v>20</v>
      </c>
      <c r="E12" s="38">
        <v>101</v>
      </c>
      <c r="F12" s="38">
        <v>35</v>
      </c>
      <c r="G12" s="38">
        <v>6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70">
        <v>1815.4303030303031</v>
      </c>
      <c r="N12" s="38">
        <f t="shared" si="4"/>
        <v>13</v>
      </c>
      <c r="O12" s="38">
        <v>0</v>
      </c>
      <c r="P12" s="38">
        <v>2</v>
      </c>
      <c r="Q12" s="38">
        <v>8</v>
      </c>
      <c r="R12" s="38">
        <v>1</v>
      </c>
      <c r="S12" s="38">
        <v>0</v>
      </c>
      <c r="T12" s="38">
        <v>1</v>
      </c>
      <c r="U12" s="38">
        <v>1</v>
      </c>
      <c r="V12" s="38">
        <v>0</v>
      </c>
      <c r="W12" s="38">
        <v>0</v>
      </c>
      <c r="X12" s="38">
        <v>0</v>
      </c>
      <c r="Y12" s="22">
        <v>1915.3846153846155</v>
      </c>
    </row>
    <row r="13" spans="1:25" s="20" customFormat="1" x14ac:dyDescent="0.2">
      <c r="A13" s="21" t="s">
        <v>356</v>
      </c>
      <c r="B13" s="38">
        <f t="shared" si="2"/>
        <v>410</v>
      </c>
      <c r="C13" s="38">
        <v>1</v>
      </c>
      <c r="D13" s="38">
        <v>19</v>
      </c>
      <c r="E13" s="38">
        <v>92</v>
      </c>
      <c r="F13" s="38">
        <v>213</v>
      </c>
      <c r="G13" s="38">
        <v>73</v>
      </c>
      <c r="H13" s="38">
        <v>12</v>
      </c>
      <c r="I13" s="38">
        <v>0</v>
      </c>
      <c r="J13" s="38">
        <v>0</v>
      </c>
      <c r="K13" s="38">
        <v>0</v>
      </c>
      <c r="L13" s="38">
        <v>0</v>
      </c>
      <c r="M13" s="70">
        <v>2205.1682926829267</v>
      </c>
      <c r="N13" s="38">
        <f t="shared" si="4"/>
        <v>12</v>
      </c>
      <c r="O13" s="38">
        <v>0</v>
      </c>
      <c r="P13" s="38">
        <v>0</v>
      </c>
      <c r="Q13" s="38">
        <v>4</v>
      </c>
      <c r="R13" s="38">
        <v>4</v>
      </c>
      <c r="S13" s="38">
        <v>3</v>
      </c>
      <c r="T13" s="38">
        <v>1</v>
      </c>
      <c r="U13" s="38">
        <v>0</v>
      </c>
      <c r="V13" s="38">
        <v>0</v>
      </c>
      <c r="W13" s="38">
        <v>0</v>
      </c>
      <c r="X13" s="38">
        <v>0</v>
      </c>
      <c r="Y13" s="22">
        <v>2296.6666666666665</v>
      </c>
    </row>
    <row r="14" spans="1:25" s="20" customFormat="1" x14ac:dyDescent="0.2">
      <c r="A14" s="21">
        <v>36</v>
      </c>
      <c r="B14" s="38">
        <f t="shared" si="2"/>
        <v>566</v>
      </c>
      <c r="C14" s="38">
        <v>1</v>
      </c>
      <c r="D14" s="38">
        <v>7</v>
      </c>
      <c r="E14" s="38">
        <v>40</v>
      </c>
      <c r="F14" s="38">
        <v>206</v>
      </c>
      <c r="G14" s="38">
        <v>245</v>
      </c>
      <c r="H14" s="38">
        <v>53</v>
      </c>
      <c r="I14" s="38">
        <v>13</v>
      </c>
      <c r="J14" s="38">
        <v>1</v>
      </c>
      <c r="K14" s="38">
        <v>0</v>
      </c>
      <c r="L14" s="38">
        <v>0</v>
      </c>
      <c r="M14" s="70">
        <v>2521.904593639576</v>
      </c>
      <c r="N14" s="38">
        <f t="shared" si="4"/>
        <v>8</v>
      </c>
      <c r="O14" s="38">
        <v>0</v>
      </c>
      <c r="P14" s="38">
        <v>0</v>
      </c>
      <c r="Q14" s="38">
        <v>0</v>
      </c>
      <c r="R14" s="38">
        <v>3</v>
      </c>
      <c r="S14" s="38">
        <v>2</v>
      </c>
      <c r="T14" s="38">
        <v>2</v>
      </c>
      <c r="U14" s="38">
        <v>1</v>
      </c>
      <c r="V14" s="38">
        <v>0</v>
      </c>
      <c r="W14" s="38">
        <v>0</v>
      </c>
      <c r="X14" s="38">
        <v>0</v>
      </c>
      <c r="Y14" s="22">
        <v>2768.75</v>
      </c>
    </row>
    <row r="15" spans="1:25" s="20" customFormat="1" x14ac:dyDescent="0.2">
      <c r="A15" s="21">
        <v>37</v>
      </c>
      <c r="B15" s="38">
        <f t="shared" si="2"/>
        <v>925</v>
      </c>
      <c r="C15" s="38">
        <v>1</v>
      </c>
      <c r="D15" s="38">
        <v>1</v>
      </c>
      <c r="E15" s="38">
        <v>19</v>
      </c>
      <c r="F15" s="38">
        <v>193</v>
      </c>
      <c r="G15" s="38">
        <v>394</v>
      </c>
      <c r="H15" s="38">
        <v>248</v>
      </c>
      <c r="I15" s="38">
        <v>57</v>
      </c>
      <c r="J15" s="38">
        <v>11</v>
      </c>
      <c r="K15" s="38">
        <v>0</v>
      </c>
      <c r="L15" s="38">
        <v>1</v>
      </c>
      <c r="M15" s="70">
        <v>2820.2216216216216</v>
      </c>
      <c r="N15" s="38">
        <f t="shared" si="4"/>
        <v>9</v>
      </c>
      <c r="O15" s="38">
        <v>0</v>
      </c>
      <c r="P15" s="38">
        <v>1</v>
      </c>
      <c r="Q15" s="38">
        <v>1</v>
      </c>
      <c r="R15" s="38">
        <v>3</v>
      </c>
      <c r="S15" s="38">
        <v>2</v>
      </c>
      <c r="T15" s="38">
        <v>0</v>
      </c>
      <c r="U15" s="38">
        <v>0</v>
      </c>
      <c r="V15" s="38">
        <v>2</v>
      </c>
      <c r="W15" s="38">
        <v>0</v>
      </c>
      <c r="X15" s="38">
        <v>0</v>
      </c>
      <c r="Y15" s="22">
        <v>2700</v>
      </c>
    </row>
    <row r="16" spans="1:25" s="20" customFormat="1" x14ac:dyDescent="0.2">
      <c r="A16" s="21">
        <v>38</v>
      </c>
      <c r="B16" s="38">
        <f t="shared" si="2"/>
        <v>2495</v>
      </c>
      <c r="C16" s="38">
        <v>0</v>
      </c>
      <c r="D16" s="38">
        <v>3</v>
      </c>
      <c r="E16" s="38">
        <v>16</v>
      </c>
      <c r="F16" s="38">
        <v>191</v>
      </c>
      <c r="G16" s="38">
        <v>834</v>
      </c>
      <c r="H16" s="38">
        <v>1001</v>
      </c>
      <c r="I16" s="38">
        <v>387</v>
      </c>
      <c r="J16" s="38">
        <v>56</v>
      </c>
      <c r="K16" s="38">
        <v>6</v>
      </c>
      <c r="L16" s="38">
        <v>1</v>
      </c>
      <c r="M16" s="70">
        <v>3070.0593186372744</v>
      </c>
      <c r="N16" s="38">
        <f t="shared" si="4"/>
        <v>12</v>
      </c>
      <c r="O16" s="38">
        <v>0</v>
      </c>
      <c r="P16" s="38">
        <v>0</v>
      </c>
      <c r="Q16" s="38">
        <v>0</v>
      </c>
      <c r="R16" s="38">
        <v>4</v>
      </c>
      <c r="S16" s="38">
        <v>3</v>
      </c>
      <c r="T16" s="38">
        <v>4</v>
      </c>
      <c r="U16" s="38">
        <v>0</v>
      </c>
      <c r="V16" s="38">
        <v>0</v>
      </c>
      <c r="W16" s="38">
        <v>1</v>
      </c>
      <c r="X16" s="38">
        <v>0</v>
      </c>
      <c r="Y16" s="22">
        <v>2850.8333333333335</v>
      </c>
    </row>
    <row r="17" spans="1:25" s="20" customFormat="1" x14ac:dyDescent="0.2">
      <c r="A17" s="21">
        <v>39</v>
      </c>
      <c r="B17" s="38">
        <f t="shared" si="2"/>
        <v>4056</v>
      </c>
      <c r="C17" s="38">
        <v>0</v>
      </c>
      <c r="D17" s="38">
        <v>3</v>
      </c>
      <c r="E17" s="38">
        <v>6</v>
      </c>
      <c r="F17" s="38">
        <v>95</v>
      </c>
      <c r="G17" s="38">
        <v>819</v>
      </c>
      <c r="H17" s="38">
        <v>1807</v>
      </c>
      <c r="I17" s="38">
        <v>1105</v>
      </c>
      <c r="J17" s="38">
        <v>199</v>
      </c>
      <c r="K17" s="38">
        <v>20</v>
      </c>
      <c r="L17" s="38">
        <v>2</v>
      </c>
      <c r="M17" s="70">
        <v>3292.7004437869823</v>
      </c>
      <c r="N17" s="38">
        <f t="shared" si="4"/>
        <v>14</v>
      </c>
      <c r="O17" s="38">
        <v>0</v>
      </c>
      <c r="P17" s="38">
        <v>0</v>
      </c>
      <c r="Q17" s="38">
        <v>0</v>
      </c>
      <c r="R17" s="38">
        <v>1</v>
      </c>
      <c r="S17" s="38">
        <v>5</v>
      </c>
      <c r="T17" s="38">
        <v>6</v>
      </c>
      <c r="U17" s="38">
        <v>2</v>
      </c>
      <c r="V17" s="38">
        <v>0</v>
      </c>
      <c r="W17" s="38">
        <v>0</v>
      </c>
      <c r="X17" s="38">
        <v>0</v>
      </c>
      <c r="Y17" s="22">
        <v>3035</v>
      </c>
    </row>
    <row r="18" spans="1:25" s="20" customFormat="1" x14ac:dyDescent="0.2">
      <c r="A18" s="21">
        <v>40</v>
      </c>
      <c r="B18" s="38">
        <f t="shared" si="2"/>
        <v>13583</v>
      </c>
      <c r="C18" s="38">
        <v>0</v>
      </c>
      <c r="D18" s="38">
        <v>1</v>
      </c>
      <c r="E18" s="38">
        <v>10</v>
      </c>
      <c r="F18" s="38">
        <v>147</v>
      </c>
      <c r="G18" s="38">
        <v>1668</v>
      </c>
      <c r="H18" s="38">
        <v>5439</v>
      </c>
      <c r="I18" s="38">
        <v>4853</v>
      </c>
      <c r="J18" s="38">
        <v>1277</v>
      </c>
      <c r="K18" s="38">
        <v>174</v>
      </c>
      <c r="L18" s="38">
        <v>14</v>
      </c>
      <c r="M18" s="70">
        <v>3450.3887211956121</v>
      </c>
      <c r="N18" s="38">
        <f t="shared" si="4"/>
        <v>25</v>
      </c>
      <c r="O18" s="38">
        <v>0</v>
      </c>
      <c r="P18" s="38">
        <v>0</v>
      </c>
      <c r="Q18" s="38">
        <v>0</v>
      </c>
      <c r="R18" s="38">
        <v>2</v>
      </c>
      <c r="S18" s="38">
        <v>5</v>
      </c>
      <c r="T18" s="38">
        <v>9</v>
      </c>
      <c r="U18" s="38">
        <v>6</v>
      </c>
      <c r="V18" s="38">
        <v>3</v>
      </c>
      <c r="W18" s="38">
        <v>0</v>
      </c>
      <c r="X18" s="38">
        <v>0</v>
      </c>
      <c r="Y18" s="22">
        <v>3214</v>
      </c>
    </row>
    <row r="19" spans="1:25" s="20" customFormat="1" x14ac:dyDescent="0.2">
      <c r="A19" s="21">
        <v>41</v>
      </c>
      <c r="B19" s="38">
        <f t="shared" si="2"/>
        <v>3233</v>
      </c>
      <c r="C19" s="38">
        <v>0</v>
      </c>
      <c r="D19" s="38">
        <v>0</v>
      </c>
      <c r="E19" s="38">
        <v>1</v>
      </c>
      <c r="F19" s="38">
        <v>12</v>
      </c>
      <c r="G19" s="38">
        <v>215</v>
      </c>
      <c r="H19" s="38">
        <v>1019</v>
      </c>
      <c r="I19" s="38">
        <v>1409</v>
      </c>
      <c r="J19" s="38">
        <v>504</v>
      </c>
      <c r="K19" s="38">
        <v>67</v>
      </c>
      <c r="L19" s="38">
        <v>6</v>
      </c>
      <c r="M19" s="70">
        <v>3604.4327250231981</v>
      </c>
      <c r="N19" s="38">
        <f t="shared" si="4"/>
        <v>5</v>
      </c>
      <c r="O19" s="38">
        <v>0</v>
      </c>
      <c r="P19" s="38">
        <v>0</v>
      </c>
      <c r="Q19" s="38">
        <v>0</v>
      </c>
      <c r="R19" s="38">
        <v>0</v>
      </c>
      <c r="S19" s="38">
        <v>2</v>
      </c>
      <c r="T19" s="38">
        <v>0</v>
      </c>
      <c r="U19" s="38">
        <v>2</v>
      </c>
      <c r="V19" s="38">
        <v>1</v>
      </c>
      <c r="W19" s="38">
        <v>0</v>
      </c>
      <c r="X19" s="38">
        <v>0</v>
      </c>
      <c r="Y19" s="22">
        <v>3434</v>
      </c>
    </row>
    <row r="20" spans="1:25" s="20" customFormat="1" x14ac:dyDescent="0.2">
      <c r="A20" s="21" t="s">
        <v>357</v>
      </c>
      <c r="B20" s="38">
        <f t="shared" si="2"/>
        <v>774</v>
      </c>
      <c r="C20" s="38">
        <v>0</v>
      </c>
      <c r="D20" s="38">
        <v>0</v>
      </c>
      <c r="E20" s="38">
        <v>0</v>
      </c>
      <c r="F20" s="38">
        <v>4</v>
      </c>
      <c r="G20" s="38">
        <v>50</v>
      </c>
      <c r="H20" s="38">
        <v>222</v>
      </c>
      <c r="I20" s="38">
        <v>314</v>
      </c>
      <c r="J20" s="38">
        <v>150</v>
      </c>
      <c r="K20" s="38">
        <v>31</v>
      </c>
      <c r="L20" s="38">
        <v>3</v>
      </c>
      <c r="M20" s="70">
        <v>3658.1653746770025</v>
      </c>
      <c r="N20" s="38">
        <f t="shared" si="4"/>
        <v>1</v>
      </c>
      <c r="O20" s="38">
        <v>0</v>
      </c>
      <c r="P20" s="38">
        <v>0</v>
      </c>
      <c r="Q20" s="38">
        <v>0</v>
      </c>
      <c r="R20" s="38">
        <v>0</v>
      </c>
      <c r="S20" s="38">
        <v>1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22">
        <v>2860</v>
      </c>
    </row>
    <row r="21" spans="1:25" s="20" customFormat="1" x14ac:dyDescent="0.2">
      <c r="A21" s="21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70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22"/>
    </row>
    <row r="22" spans="1:25" s="20" customFormat="1" x14ac:dyDescent="0.2">
      <c r="A22" s="21" t="s">
        <v>358</v>
      </c>
      <c r="B22" s="38">
        <f t="shared" ref="B22:B34" si="6">SUM(C22:L22)</f>
        <v>24697</v>
      </c>
      <c r="C22" s="38">
        <f>SUM(C23:C34)</f>
        <v>57</v>
      </c>
      <c r="D22" s="38">
        <f t="shared" ref="D22:L22" si="7">SUM(D23:D34)</f>
        <v>122</v>
      </c>
      <c r="E22" s="38">
        <f t="shared" si="7"/>
        <v>339</v>
      </c>
      <c r="F22" s="38">
        <f t="shared" si="7"/>
        <v>1383</v>
      </c>
      <c r="G22" s="38">
        <f t="shared" si="7"/>
        <v>5549</v>
      </c>
      <c r="H22" s="38">
        <f t="shared" si="7"/>
        <v>10050</v>
      </c>
      <c r="I22" s="38">
        <f t="shared" si="7"/>
        <v>5983</v>
      </c>
      <c r="J22" s="38">
        <f t="shared" si="7"/>
        <v>1110</v>
      </c>
      <c r="K22" s="38">
        <f t="shared" si="7"/>
        <v>97</v>
      </c>
      <c r="L22" s="38">
        <f t="shared" si="7"/>
        <v>7</v>
      </c>
      <c r="M22" s="70">
        <v>3196.124913957161</v>
      </c>
      <c r="N22" s="38">
        <f t="shared" ref="N22:N34" si="8">SUM(O22:X22)</f>
        <v>96</v>
      </c>
      <c r="O22" s="38">
        <f t="shared" ref="O22:X22" si="9">SUM(O23:O34)</f>
        <v>3</v>
      </c>
      <c r="P22" s="38">
        <f t="shared" si="9"/>
        <v>14</v>
      </c>
      <c r="Q22" s="38">
        <f t="shared" si="9"/>
        <v>17</v>
      </c>
      <c r="R22" s="38">
        <f t="shared" si="9"/>
        <v>18</v>
      </c>
      <c r="S22" s="38">
        <f t="shared" si="9"/>
        <v>25</v>
      </c>
      <c r="T22" s="38">
        <f t="shared" si="9"/>
        <v>12</v>
      </c>
      <c r="U22" s="38">
        <f t="shared" si="9"/>
        <v>6</v>
      </c>
      <c r="V22" s="38">
        <f t="shared" si="9"/>
        <v>1</v>
      </c>
      <c r="W22" s="38">
        <f t="shared" si="9"/>
        <v>0</v>
      </c>
      <c r="X22" s="38">
        <f t="shared" si="9"/>
        <v>0</v>
      </c>
      <c r="Y22" s="22">
        <v>2299.8020833333335</v>
      </c>
    </row>
    <row r="23" spans="1:25" s="20" customFormat="1" x14ac:dyDescent="0.2">
      <c r="A23" s="21">
        <v>-27</v>
      </c>
      <c r="B23" s="38">
        <f t="shared" si="6"/>
        <v>31</v>
      </c>
      <c r="C23" s="38">
        <v>29</v>
      </c>
      <c r="D23" s="38">
        <v>2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70">
        <v>774.51612903225805</v>
      </c>
      <c r="N23" s="38">
        <f t="shared" si="8"/>
        <v>2</v>
      </c>
      <c r="O23" s="38">
        <v>1</v>
      </c>
      <c r="P23" s="38">
        <v>0</v>
      </c>
      <c r="Q23" s="38">
        <v>1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22">
        <v>1065</v>
      </c>
    </row>
    <row r="24" spans="1:25" s="20" customFormat="1" x14ac:dyDescent="0.2">
      <c r="A24" s="21" t="s">
        <v>353</v>
      </c>
      <c r="B24" s="38">
        <f t="shared" si="6"/>
        <v>48</v>
      </c>
      <c r="C24" s="38">
        <v>16</v>
      </c>
      <c r="D24" s="38">
        <v>25</v>
      </c>
      <c r="E24" s="38">
        <v>4</v>
      </c>
      <c r="F24" s="38">
        <v>1</v>
      </c>
      <c r="G24" s="38">
        <v>0</v>
      </c>
      <c r="H24" s="38">
        <v>2</v>
      </c>
      <c r="I24" s="38">
        <v>0</v>
      </c>
      <c r="J24" s="38">
        <v>0</v>
      </c>
      <c r="K24" s="38">
        <v>0</v>
      </c>
      <c r="L24" s="38">
        <v>0</v>
      </c>
      <c r="M24" s="70">
        <v>1201.8333333333333</v>
      </c>
      <c r="N24" s="38">
        <f t="shared" si="8"/>
        <v>1</v>
      </c>
      <c r="O24" s="38">
        <v>0</v>
      </c>
      <c r="P24" s="38">
        <v>1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22">
        <v>1080</v>
      </c>
    </row>
    <row r="25" spans="1:25" s="20" customFormat="1" x14ac:dyDescent="0.2">
      <c r="A25" s="21" t="s">
        <v>354</v>
      </c>
      <c r="B25" s="38">
        <f t="shared" si="6"/>
        <v>106</v>
      </c>
      <c r="C25" s="38">
        <v>9</v>
      </c>
      <c r="D25" s="38">
        <v>50</v>
      </c>
      <c r="E25" s="38">
        <v>33</v>
      </c>
      <c r="F25" s="38">
        <v>7</v>
      </c>
      <c r="G25" s="38">
        <v>5</v>
      </c>
      <c r="H25" s="38">
        <v>1</v>
      </c>
      <c r="I25" s="38">
        <v>0</v>
      </c>
      <c r="J25" s="38">
        <v>1</v>
      </c>
      <c r="K25" s="38">
        <v>0</v>
      </c>
      <c r="L25" s="38">
        <v>0</v>
      </c>
      <c r="M25" s="70">
        <v>1533.4716981132076</v>
      </c>
      <c r="N25" s="38">
        <f t="shared" si="8"/>
        <v>10</v>
      </c>
      <c r="O25" s="38">
        <v>1</v>
      </c>
      <c r="P25" s="38">
        <v>5</v>
      </c>
      <c r="Q25" s="38">
        <v>4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22">
        <v>1453</v>
      </c>
    </row>
    <row r="26" spans="1:25" s="20" customFormat="1" x14ac:dyDescent="0.2">
      <c r="A26" s="21" t="s">
        <v>355</v>
      </c>
      <c r="B26" s="38">
        <f t="shared" si="6"/>
        <v>148</v>
      </c>
      <c r="C26" s="38">
        <v>0</v>
      </c>
      <c r="D26" s="38">
        <v>21</v>
      </c>
      <c r="E26" s="38">
        <v>85</v>
      </c>
      <c r="F26" s="38">
        <v>40</v>
      </c>
      <c r="G26" s="38">
        <v>0</v>
      </c>
      <c r="H26" s="38">
        <v>2</v>
      </c>
      <c r="I26" s="38">
        <v>0</v>
      </c>
      <c r="J26" s="38">
        <v>0</v>
      </c>
      <c r="K26" s="38">
        <v>0</v>
      </c>
      <c r="L26" s="38">
        <v>0</v>
      </c>
      <c r="M26" s="70">
        <v>1825.1418918918919</v>
      </c>
      <c r="N26" s="38">
        <f t="shared" si="8"/>
        <v>14</v>
      </c>
      <c r="O26" s="38">
        <v>0</v>
      </c>
      <c r="P26" s="38">
        <v>6</v>
      </c>
      <c r="Q26" s="38">
        <v>6</v>
      </c>
      <c r="R26" s="38">
        <v>2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22">
        <v>1550.3571428571429</v>
      </c>
    </row>
    <row r="27" spans="1:25" s="20" customFormat="1" x14ac:dyDescent="0.2">
      <c r="A27" s="21" t="s">
        <v>356</v>
      </c>
      <c r="B27" s="38">
        <f t="shared" si="6"/>
        <v>367</v>
      </c>
      <c r="C27" s="38">
        <v>2</v>
      </c>
      <c r="D27" s="38">
        <v>13</v>
      </c>
      <c r="E27" s="38">
        <v>99</v>
      </c>
      <c r="F27" s="38">
        <v>196</v>
      </c>
      <c r="G27" s="38">
        <v>45</v>
      </c>
      <c r="H27" s="38">
        <v>9</v>
      </c>
      <c r="I27" s="38">
        <v>2</v>
      </c>
      <c r="J27" s="38">
        <v>1</v>
      </c>
      <c r="K27" s="38">
        <v>0</v>
      </c>
      <c r="L27" s="38">
        <v>0</v>
      </c>
      <c r="M27" s="70">
        <v>2166.8283378746596</v>
      </c>
      <c r="N27" s="38">
        <f t="shared" si="8"/>
        <v>13</v>
      </c>
      <c r="O27" s="38">
        <v>0</v>
      </c>
      <c r="P27" s="38">
        <v>2</v>
      </c>
      <c r="Q27" s="38">
        <v>2</v>
      </c>
      <c r="R27" s="38">
        <v>6</v>
      </c>
      <c r="S27" s="38">
        <v>2</v>
      </c>
      <c r="T27" s="38">
        <v>1</v>
      </c>
      <c r="U27" s="38">
        <v>0</v>
      </c>
      <c r="V27" s="38">
        <v>0</v>
      </c>
      <c r="W27" s="38">
        <v>0</v>
      </c>
      <c r="X27" s="38">
        <v>0</v>
      </c>
      <c r="Y27" s="22">
        <v>2116.1538461538462</v>
      </c>
    </row>
    <row r="28" spans="1:25" s="20" customFormat="1" x14ac:dyDescent="0.2">
      <c r="A28" s="21">
        <v>36</v>
      </c>
      <c r="B28" s="38">
        <f t="shared" si="6"/>
        <v>488</v>
      </c>
      <c r="C28" s="38">
        <v>0</v>
      </c>
      <c r="D28" s="38">
        <v>5</v>
      </c>
      <c r="E28" s="38">
        <v>41</v>
      </c>
      <c r="F28" s="38">
        <v>228</v>
      </c>
      <c r="G28" s="38">
        <v>172</v>
      </c>
      <c r="H28" s="38">
        <v>36</v>
      </c>
      <c r="I28" s="38">
        <v>5</v>
      </c>
      <c r="J28" s="38">
        <v>1</v>
      </c>
      <c r="K28" s="38">
        <v>0</v>
      </c>
      <c r="L28" s="38">
        <v>0</v>
      </c>
      <c r="M28" s="70">
        <v>2451.0512295081967</v>
      </c>
      <c r="N28" s="38">
        <f t="shared" si="8"/>
        <v>8</v>
      </c>
      <c r="O28" s="38">
        <v>0</v>
      </c>
      <c r="P28" s="38">
        <v>0</v>
      </c>
      <c r="Q28" s="38">
        <v>2</v>
      </c>
      <c r="R28" s="38">
        <v>2</v>
      </c>
      <c r="S28" s="38">
        <v>4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22">
        <v>2402.5</v>
      </c>
    </row>
    <row r="29" spans="1:25" s="20" customFormat="1" x14ac:dyDescent="0.2">
      <c r="A29" s="21">
        <v>37</v>
      </c>
      <c r="B29" s="38">
        <f t="shared" si="6"/>
        <v>917</v>
      </c>
      <c r="C29" s="38">
        <v>1</v>
      </c>
      <c r="D29" s="38">
        <v>3</v>
      </c>
      <c r="E29" s="38">
        <v>27</v>
      </c>
      <c r="F29" s="38">
        <v>247</v>
      </c>
      <c r="G29" s="38">
        <v>437</v>
      </c>
      <c r="H29" s="38">
        <v>162</v>
      </c>
      <c r="I29" s="38">
        <v>36</v>
      </c>
      <c r="J29" s="38">
        <v>3</v>
      </c>
      <c r="K29" s="38">
        <v>1</v>
      </c>
      <c r="L29" s="38">
        <v>0</v>
      </c>
      <c r="M29" s="70">
        <v>2695.4394765539805</v>
      </c>
      <c r="N29" s="38">
        <f t="shared" si="8"/>
        <v>7</v>
      </c>
      <c r="O29" s="38">
        <v>0</v>
      </c>
      <c r="P29" s="38">
        <v>0</v>
      </c>
      <c r="Q29" s="38">
        <v>0</v>
      </c>
      <c r="R29" s="38">
        <v>1</v>
      </c>
      <c r="S29" s="38">
        <v>5</v>
      </c>
      <c r="T29" s="38">
        <v>1</v>
      </c>
      <c r="U29" s="38">
        <v>0</v>
      </c>
      <c r="V29" s="38">
        <v>0</v>
      </c>
      <c r="W29" s="38">
        <v>0</v>
      </c>
      <c r="X29" s="38">
        <v>0</v>
      </c>
      <c r="Y29" s="22">
        <v>2670</v>
      </c>
    </row>
    <row r="30" spans="1:25" s="20" customFormat="1" x14ac:dyDescent="0.2">
      <c r="A30" s="21">
        <v>38</v>
      </c>
      <c r="B30" s="38">
        <f t="shared" si="6"/>
        <v>2292</v>
      </c>
      <c r="C30" s="38">
        <v>0</v>
      </c>
      <c r="D30" s="38">
        <v>0</v>
      </c>
      <c r="E30" s="38">
        <v>21</v>
      </c>
      <c r="F30" s="38">
        <v>257</v>
      </c>
      <c r="G30" s="38">
        <v>1008</v>
      </c>
      <c r="H30" s="38">
        <v>757</v>
      </c>
      <c r="I30" s="38">
        <v>222</v>
      </c>
      <c r="J30" s="38">
        <v>23</v>
      </c>
      <c r="K30" s="38">
        <v>4</v>
      </c>
      <c r="L30" s="38">
        <v>0</v>
      </c>
      <c r="M30" s="70">
        <v>2941.4371727748689</v>
      </c>
      <c r="N30" s="38">
        <f t="shared" si="8"/>
        <v>10</v>
      </c>
      <c r="O30" s="38">
        <v>1</v>
      </c>
      <c r="P30" s="38">
        <v>0</v>
      </c>
      <c r="Q30" s="38">
        <v>0</v>
      </c>
      <c r="R30" s="38">
        <v>2</v>
      </c>
      <c r="S30" s="38">
        <v>5</v>
      </c>
      <c r="T30" s="38">
        <v>2</v>
      </c>
      <c r="U30" s="38">
        <v>0</v>
      </c>
      <c r="V30" s="38">
        <v>0</v>
      </c>
      <c r="W30" s="38">
        <v>0</v>
      </c>
      <c r="X30" s="38">
        <v>0</v>
      </c>
      <c r="Y30" s="22">
        <v>2600</v>
      </c>
    </row>
    <row r="31" spans="1:25" s="20" customFormat="1" x14ac:dyDescent="0.2">
      <c r="A31" s="21">
        <v>39</v>
      </c>
      <c r="B31" s="38">
        <f t="shared" si="6"/>
        <v>3775</v>
      </c>
      <c r="C31" s="38">
        <v>0</v>
      </c>
      <c r="D31" s="38">
        <v>0</v>
      </c>
      <c r="E31" s="38">
        <v>11</v>
      </c>
      <c r="F31" s="38">
        <v>145</v>
      </c>
      <c r="G31" s="38">
        <v>1097</v>
      </c>
      <c r="H31" s="38">
        <v>1696</v>
      </c>
      <c r="I31" s="38">
        <v>720</v>
      </c>
      <c r="J31" s="38">
        <v>97</v>
      </c>
      <c r="K31" s="38">
        <v>7</v>
      </c>
      <c r="L31" s="38">
        <v>2</v>
      </c>
      <c r="M31" s="70">
        <v>3167.53059602649</v>
      </c>
      <c r="N31" s="38">
        <f t="shared" si="8"/>
        <v>8</v>
      </c>
      <c r="O31" s="38">
        <v>0</v>
      </c>
      <c r="P31" s="38">
        <v>0</v>
      </c>
      <c r="Q31" s="38">
        <v>1</v>
      </c>
      <c r="R31" s="38">
        <v>2</v>
      </c>
      <c r="S31" s="38">
        <v>4</v>
      </c>
      <c r="T31" s="38">
        <v>0</v>
      </c>
      <c r="U31" s="38">
        <v>1</v>
      </c>
      <c r="V31" s="38">
        <v>0</v>
      </c>
      <c r="W31" s="38">
        <v>0</v>
      </c>
      <c r="X31" s="38">
        <v>0</v>
      </c>
      <c r="Y31" s="22">
        <v>2568.75</v>
      </c>
    </row>
    <row r="32" spans="1:25" s="20" customFormat="1" x14ac:dyDescent="0.2">
      <c r="A32" s="21">
        <v>40</v>
      </c>
      <c r="B32" s="38">
        <f t="shared" si="6"/>
        <v>12648</v>
      </c>
      <c r="C32" s="38">
        <v>0</v>
      </c>
      <c r="D32" s="38">
        <v>3</v>
      </c>
      <c r="E32" s="38">
        <v>15</v>
      </c>
      <c r="F32" s="38">
        <v>234</v>
      </c>
      <c r="G32" s="38">
        <v>2355</v>
      </c>
      <c r="H32" s="38">
        <v>5814</v>
      </c>
      <c r="I32" s="38">
        <v>3534</v>
      </c>
      <c r="J32" s="38">
        <v>641</v>
      </c>
      <c r="K32" s="38">
        <v>51</v>
      </c>
      <c r="L32" s="38">
        <v>1</v>
      </c>
      <c r="M32" s="70">
        <v>3308.5432479443389</v>
      </c>
      <c r="N32" s="38">
        <f t="shared" si="8"/>
        <v>18</v>
      </c>
      <c r="O32" s="38">
        <v>0</v>
      </c>
      <c r="P32" s="38">
        <v>0</v>
      </c>
      <c r="Q32" s="38">
        <v>0</v>
      </c>
      <c r="R32" s="38">
        <v>2</v>
      </c>
      <c r="S32" s="38">
        <v>5</v>
      </c>
      <c r="T32" s="38">
        <v>7</v>
      </c>
      <c r="U32" s="38">
        <v>3</v>
      </c>
      <c r="V32" s="38">
        <v>1</v>
      </c>
      <c r="W32" s="38">
        <v>0</v>
      </c>
      <c r="X32" s="38">
        <v>0</v>
      </c>
      <c r="Y32" s="22">
        <v>3070.3333333333335</v>
      </c>
    </row>
    <row r="33" spans="1:25" s="20" customFormat="1" x14ac:dyDescent="0.2">
      <c r="A33" s="21">
        <v>41</v>
      </c>
      <c r="B33" s="38">
        <f t="shared" si="6"/>
        <v>3159</v>
      </c>
      <c r="C33" s="38">
        <v>0</v>
      </c>
      <c r="D33" s="38">
        <v>0</v>
      </c>
      <c r="E33" s="38">
        <v>2</v>
      </c>
      <c r="F33" s="38">
        <v>21</v>
      </c>
      <c r="G33" s="38">
        <v>361</v>
      </c>
      <c r="H33" s="38">
        <v>1312</v>
      </c>
      <c r="I33" s="38">
        <v>1172</v>
      </c>
      <c r="J33" s="38">
        <v>262</v>
      </c>
      <c r="K33" s="38">
        <v>27</v>
      </c>
      <c r="L33" s="38">
        <v>2</v>
      </c>
      <c r="M33" s="70">
        <v>3450.6729977841087</v>
      </c>
      <c r="N33" s="38">
        <f t="shared" si="8"/>
        <v>4</v>
      </c>
      <c r="O33" s="38">
        <v>0</v>
      </c>
      <c r="P33" s="38">
        <v>0</v>
      </c>
      <c r="Q33" s="38">
        <v>1</v>
      </c>
      <c r="R33" s="38">
        <v>1</v>
      </c>
      <c r="S33" s="38">
        <v>0</v>
      </c>
      <c r="T33" s="38">
        <v>0</v>
      </c>
      <c r="U33" s="38">
        <v>2</v>
      </c>
      <c r="V33" s="38">
        <v>0</v>
      </c>
      <c r="W33" s="38">
        <v>0</v>
      </c>
      <c r="X33" s="38">
        <v>0</v>
      </c>
      <c r="Y33" s="22">
        <v>2762.5</v>
      </c>
    </row>
    <row r="34" spans="1:25" s="20" customFormat="1" x14ac:dyDescent="0.2">
      <c r="A34" s="21" t="s">
        <v>357</v>
      </c>
      <c r="B34" s="38">
        <f t="shared" si="6"/>
        <v>718</v>
      </c>
      <c r="C34" s="38">
        <v>0</v>
      </c>
      <c r="D34" s="38">
        <v>0</v>
      </c>
      <c r="E34" s="38">
        <v>1</v>
      </c>
      <c r="F34" s="38">
        <v>7</v>
      </c>
      <c r="G34" s="38">
        <v>69</v>
      </c>
      <c r="H34" s="38">
        <v>259</v>
      </c>
      <c r="I34" s="38">
        <v>292</v>
      </c>
      <c r="J34" s="38">
        <v>81</v>
      </c>
      <c r="K34" s="38">
        <v>7</v>
      </c>
      <c r="L34" s="38">
        <v>2</v>
      </c>
      <c r="M34" s="70">
        <v>3497.1309192200556</v>
      </c>
      <c r="N34" s="38">
        <f t="shared" si="8"/>
        <v>1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1</v>
      </c>
      <c r="U34" s="38">
        <v>0</v>
      </c>
      <c r="V34" s="38">
        <v>0</v>
      </c>
      <c r="W34" s="38">
        <v>0</v>
      </c>
      <c r="X34" s="38">
        <v>0</v>
      </c>
      <c r="Y34" s="22">
        <v>3050</v>
      </c>
    </row>
    <row r="35" spans="1:25" s="20" customFormat="1" x14ac:dyDescent="0.2">
      <c r="A35" s="21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70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22"/>
    </row>
    <row r="36" spans="1:25" s="20" customFormat="1" x14ac:dyDescent="0.2">
      <c r="A36" s="21" t="s">
        <v>359</v>
      </c>
      <c r="B36" s="38">
        <f t="shared" ref="B36:B48" si="10">SUM(C36:L36)</f>
        <v>21195</v>
      </c>
      <c r="C36" s="38">
        <f>SUM(C37:C48)</f>
        <v>51</v>
      </c>
      <c r="D36" s="38">
        <f t="shared" ref="D36:L36" si="11">SUM(D37:D48)</f>
        <v>94</v>
      </c>
      <c r="E36" s="38">
        <f t="shared" si="11"/>
        <v>229</v>
      </c>
      <c r="F36" s="38">
        <f t="shared" si="11"/>
        <v>688</v>
      </c>
      <c r="G36" s="38">
        <f t="shared" si="11"/>
        <v>2900</v>
      </c>
      <c r="H36" s="38">
        <f t="shared" si="11"/>
        <v>7867</v>
      </c>
      <c r="I36" s="38">
        <f t="shared" si="11"/>
        <v>7065</v>
      </c>
      <c r="J36" s="38">
        <f t="shared" si="11"/>
        <v>2005</v>
      </c>
      <c r="K36" s="38">
        <f t="shared" si="11"/>
        <v>270</v>
      </c>
      <c r="L36" s="38">
        <f t="shared" si="11"/>
        <v>26</v>
      </c>
      <c r="M36" s="70">
        <v>3380.3706534560038</v>
      </c>
      <c r="N36" s="38">
        <f t="shared" ref="N36:N48" si="12">SUM(O36:X36)</f>
        <v>81</v>
      </c>
      <c r="O36" s="38">
        <f t="shared" ref="O36:X36" si="13">SUM(O37:O48)</f>
        <v>0</v>
      </c>
      <c r="P36" s="38">
        <f t="shared" si="13"/>
        <v>8</v>
      </c>
      <c r="Q36" s="38">
        <f t="shared" si="13"/>
        <v>11</v>
      </c>
      <c r="R36" s="38">
        <f t="shared" si="13"/>
        <v>15</v>
      </c>
      <c r="S36" s="38">
        <f t="shared" si="13"/>
        <v>13</v>
      </c>
      <c r="T36" s="38">
        <f t="shared" si="13"/>
        <v>19</v>
      </c>
      <c r="U36" s="38">
        <f t="shared" si="13"/>
        <v>9</v>
      </c>
      <c r="V36" s="38">
        <f t="shared" si="13"/>
        <v>5</v>
      </c>
      <c r="W36" s="38">
        <f t="shared" si="13"/>
        <v>1</v>
      </c>
      <c r="X36" s="38">
        <f t="shared" si="13"/>
        <v>0</v>
      </c>
      <c r="Y36" s="22">
        <v>2677.9012345679012</v>
      </c>
    </row>
    <row r="37" spans="1:25" s="20" customFormat="1" x14ac:dyDescent="0.2">
      <c r="A37" s="21">
        <v>-27</v>
      </c>
      <c r="B37" s="38">
        <f t="shared" si="10"/>
        <v>36</v>
      </c>
      <c r="C37" s="38">
        <v>25</v>
      </c>
      <c r="D37" s="38">
        <v>9</v>
      </c>
      <c r="E37" s="38">
        <v>1</v>
      </c>
      <c r="F37" s="38">
        <v>0</v>
      </c>
      <c r="G37" s="38">
        <v>0</v>
      </c>
      <c r="H37" s="38">
        <v>0</v>
      </c>
      <c r="I37" s="38">
        <v>1</v>
      </c>
      <c r="J37" s="38">
        <v>0</v>
      </c>
      <c r="K37" s="38">
        <v>0</v>
      </c>
      <c r="L37" s="38">
        <v>0</v>
      </c>
      <c r="M37" s="70">
        <v>949.02777777777783</v>
      </c>
      <c r="N37" s="38">
        <f t="shared" si="12"/>
        <v>1</v>
      </c>
      <c r="O37" s="38">
        <v>0</v>
      </c>
      <c r="P37" s="38">
        <v>1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22">
        <v>1250</v>
      </c>
    </row>
    <row r="38" spans="1:25" s="20" customFormat="1" x14ac:dyDescent="0.2">
      <c r="A38" s="21" t="s">
        <v>353</v>
      </c>
      <c r="B38" s="38">
        <f t="shared" si="10"/>
        <v>41</v>
      </c>
      <c r="C38" s="38">
        <v>14</v>
      </c>
      <c r="D38" s="38">
        <v>21</v>
      </c>
      <c r="E38" s="38">
        <v>4</v>
      </c>
      <c r="F38" s="38">
        <v>2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70">
        <v>1200.7317073170732</v>
      </c>
      <c r="N38" s="38">
        <f t="shared" si="12"/>
        <v>1</v>
      </c>
      <c r="O38" s="38">
        <v>0</v>
      </c>
      <c r="P38" s="38">
        <v>1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22">
        <v>1320</v>
      </c>
    </row>
    <row r="39" spans="1:25" s="20" customFormat="1" x14ac:dyDescent="0.2">
      <c r="A39" s="21" t="s">
        <v>354</v>
      </c>
      <c r="B39" s="38">
        <f t="shared" si="10"/>
        <v>81</v>
      </c>
      <c r="C39" s="38">
        <v>6</v>
      </c>
      <c r="D39" s="38">
        <v>33</v>
      </c>
      <c r="E39" s="38">
        <v>32</v>
      </c>
      <c r="F39" s="38">
        <v>4</v>
      </c>
      <c r="G39" s="38">
        <v>4</v>
      </c>
      <c r="H39" s="38">
        <v>1</v>
      </c>
      <c r="I39" s="38">
        <v>0</v>
      </c>
      <c r="J39" s="38">
        <v>1</v>
      </c>
      <c r="K39" s="38">
        <v>0</v>
      </c>
      <c r="L39" s="38">
        <v>0</v>
      </c>
      <c r="M39" s="70">
        <v>1613.7654320987654</v>
      </c>
      <c r="N39" s="38">
        <f t="shared" si="12"/>
        <v>4</v>
      </c>
      <c r="O39" s="38">
        <v>0</v>
      </c>
      <c r="P39" s="38">
        <v>3</v>
      </c>
      <c r="Q39" s="38">
        <v>1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22">
        <v>1340</v>
      </c>
    </row>
    <row r="40" spans="1:25" s="20" customFormat="1" x14ac:dyDescent="0.2">
      <c r="A40" s="21" t="s">
        <v>355</v>
      </c>
      <c r="B40" s="38">
        <f t="shared" si="10"/>
        <v>109</v>
      </c>
      <c r="C40" s="38">
        <v>3</v>
      </c>
      <c r="D40" s="38">
        <v>8</v>
      </c>
      <c r="E40" s="38">
        <v>67</v>
      </c>
      <c r="F40" s="38">
        <v>25</v>
      </c>
      <c r="G40" s="38">
        <v>6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70">
        <v>1855.1009174311926</v>
      </c>
      <c r="N40" s="38">
        <f t="shared" si="12"/>
        <v>8</v>
      </c>
      <c r="O40" s="38">
        <v>0</v>
      </c>
      <c r="P40" s="38">
        <v>2</v>
      </c>
      <c r="Q40" s="38">
        <v>6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22">
        <v>1593.75</v>
      </c>
    </row>
    <row r="41" spans="1:25" s="20" customFormat="1" x14ac:dyDescent="0.2">
      <c r="A41" s="21" t="s">
        <v>356</v>
      </c>
      <c r="B41" s="38">
        <f t="shared" si="10"/>
        <v>278</v>
      </c>
      <c r="C41" s="38">
        <v>1</v>
      </c>
      <c r="D41" s="38">
        <v>14</v>
      </c>
      <c r="E41" s="38">
        <v>60</v>
      </c>
      <c r="F41" s="38">
        <v>145</v>
      </c>
      <c r="G41" s="38">
        <v>47</v>
      </c>
      <c r="H41" s="38">
        <v>11</v>
      </c>
      <c r="I41" s="38">
        <v>0</v>
      </c>
      <c r="J41" s="38">
        <v>0</v>
      </c>
      <c r="K41" s="38">
        <v>0</v>
      </c>
      <c r="L41" s="38">
        <v>0</v>
      </c>
      <c r="M41" s="70">
        <v>2205.5719424460431</v>
      </c>
      <c r="N41" s="38">
        <f t="shared" si="12"/>
        <v>11</v>
      </c>
      <c r="O41" s="38">
        <v>0</v>
      </c>
      <c r="P41" s="38">
        <v>0</v>
      </c>
      <c r="Q41" s="38">
        <v>4</v>
      </c>
      <c r="R41" s="38">
        <v>3</v>
      </c>
      <c r="S41" s="38">
        <v>3</v>
      </c>
      <c r="T41" s="38">
        <v>1</v>
      </c>
      <c r="U41" s="38">
        <v>0</v>
      </c>
      <c r="V41" s="38">
        <v>0</v>
      </c>
      <c r="W41" s="38">
        <v>0</v>
      </c>
      <c r="X41" s="38">
        <v>0</v>
      </c>
      <c r="Y41" s="22">
        <v>2300.909090909091</v>
      </c>
    </row>
    <row r="42" spans="1:25" s="20" customFormat="1" x14ac:dyDescent="0.2">
      <c r="A42" s="21">
        <v>36</v>
      </c>
      <c r="B42" s="38">
        <f t="shared" si="10"/>
        <v>414</v>
      </c>
      <c r="C42" s="38">
        <v>1</v>
      </c>
      <c r="D42" s="38">
        <v>3</v>
      </c>
      <c r="E42" s="38">
        <v>33</v>
      </c>
      <c r="F42" s="38">
        <v>137</v>
      </c>
      <c r="G42" s="38">
        <v>186</v>
      </c>
      <c r="H42" s="38">
        <v>42</v>
      </c>
      <c r="I42" s="38">
        <v>11</v>
      </c>
      <c r="J42" s="38">
        <v>1</v>
      </c>
      <c r="K42" s="38">
        <v>0</v>
      </c>
      <c r="L42" s="38">
        <v>0</v>
      </c>
      <c r="M42" s="70">
        <v>2540.9613526570047</v>
      </c>
      <c r="N42" s="38">
        <f t="shared" si="12"/>
        <v>8</v>
      </c>
      <c r="O42" s="38">
        <v>0</v>
      </c>
      <c r="P42" s="38">
        <v>0</v>
      </c>
      <c r="Q42" s="38">
        <v>0</v>
      </c>
      <c r="R42" s="38">
        <v>3</v>
      </c>
      <c r="S42" s="38">
        <v>2</v>
      </c>
      <c r="T42" s="38">
        <v>2</v>
      </c>
      <c r="U42" s="38">
        <v>1</v>
      </c>
      <c r="V42" s="38">
        <v>0</v>
      </c>
      <c r="W42" s="38">
        <v>0</v>
      </c>
      <c r="X42" s="38">
        <v>0</v>
      </c>
      <c r="Y42" s="22">
        <v>2768.75</v>
      </c>
    </row>
    <row r="43" spans="1:25" s="20" customFormat="1" x14ac:dyDescent="0.2">
      <c r="A43" s="21">
        <v>37</v>
      </c>
      <c r="B43" s="38">
        <f t="shared" si="10"/>
        <v>668</v>
      </c>
      <c r="C43" s="38">
        <v>1</v>
      </c>
      <c r="D43" s="38">
        <v>0</v>
      </c>
      <c r="E43" s="38">
        <v>11</v>
      </c>
      <c r="F43" s="38">
        <v>121</v>
      </c>
      <c r="G43" s="38">
        <v>279</v>
      </c>
      <c r="H43" s="38">
        <v>197</v>
      </c>
      <c r="I43" s="38">
        <v>47</v>
      </c>
      <c r="J43" s="38">
        <v>11</v>
      </c>
      <c r="K43" s="38">
        <v>0</v>
      </c>
      <c r="L43" s="38">
        <v>1</v>
      </c>
      <c r="M43" s="70">
        <v>2867.7170658682635</v>
      </c>
      <c r="N43" s="38">
        <f t="shared" si="12"/>
        <v>7</v>
      </c>
      <c r="O43" s="38">
        <v>0</v>
      </c>
      <c r="P43" s="38">
        <v>1</v>
      </c>
      <c r="Q43" s="38">
        <v>0</v>
      </c>
      <c r="R43" s="38">
        <v>3</v>
      </c>
      <c r="S43" s="38">
        <v>1</v>
      </c>
      <c r="T43" s="38">
        <v>0</v>
      </c>
      <c r="U43" s="38">
        <v>0</v>
      </c>
      <c r="V43" s="38">
        <v>2</v>
      </c>
      <c r="W43" s="38">
        <v>0</v>
      </c>
      <c r="X43" s="38">
        <v>0</v>
      </c>
      <c r="Y43" s="22">
        <v>2807.1428571428573</v>
      </c>
    </row>
    <row r="44" spans="1:25" s="20" customFormat="1" x14ac:dyDescent="0.2">
      <c r="A44" s="21">
        <v>38</v>
      </c>
      <c r="B44" s="38">
        <f t="shared" si="10"/>
        <v>1923</v>
      </c>
      <c r="C44" s="38">
        <v>0</v>
      </c>
      <c r="D44" s="38">
        <v>2</v>
      </c>
      <c r="E44" s="38">
        <v>8</v>
      </c>
      <c r="F44" s="38">
        <v>120</v>
      </c>
      <c r="G44" s="38">
        <v>557</v>
      </c>
      <c r="H44" s="38">
        <v>839</v>
      </c>
      <c r="I44" s="38">
        <v>342</v>
      </c>
      <c r="J44" s="38">
        <v>48</v>
      </c>
      <c r="K44" s="38">
        <v>6</v>
      </c>
      <c r="L44" s="38">
        <v>1</v>
      </c>
      <c r="M44" s="70">
        <v>3123.3790951638066</v>
      </c>
      <c r="N44" s="38">
        <f t="shared" si="12"/>
        <v>8</v>
      </c>
      <c r="O44" s="38">
        <v>0</v>
      </c>
      <c r="P44" s="38">
        <v>0</v>
      </c>
      <c r="Q44" s="38">
        <v>0</v>
      </c>
      <c r="R44" s="38">
        <v>3</v>
      </c>
      <c r="S44" s="38">
        <v>1</v>
      </c>
      <c r="T44" s="38">
        <v>3</v>
      </c>
      <c r="U44" s="38">
        <v>0</v>
      </c>
      <c r="V44" s="38">
        <v>0</v>
      </c>
      <c r="W44" s="38">
        <v>1</v>
      </c>
      <c r="X44" s="38">
        <v>0</v>
      </c>
      <c r="Y44" s="22">
        <v>2925</v>
      </c>
    </row>
    <row r="45" spans="1:25" s="20" customFormat="1" x14ac:dyDescent="0.2">
      <c r="A45" s="21">
        <v>39</v>
      </c>
      <c r="B45" s="38">
        <f t="shared" si="10"/>
        <v>3269</v>
      </c>
      <c r="C45" s="38">
        <v>0</v>
      </c>
      <c r="D45" s="38">
        <v>3</v>
      </c>
      <c r="E45" s="38">
        <v>4</v>
      </c>
      <c r="F45" s="38">
        <v>47</v>
      </c>
      <c r="G45" s="38">
        <v>557</v>
      </c>
      <c r="H45" s="38">
        <v>1494</v>
      </c>
      <c r="I45" s="38">
        <v>964</v>
      </c>
      <c r="J45" s="38">
        <v>182</v>
      </c>
      <c r="K45" s="38">
        <v>16</v>
      </c>
      <c r="L45" s="38">
        <v>2</v>
      </c>
      <c r="M45" s="70">
        <v>3335.5659223003977</v>
      </c>
      <c r="N45" s="38">
        <f t="shared" si="12"/>
        <v>11</v>
      </c>
      <c r="O45" s="38">
        <v>0</v>
      </c>
      <c r="P45" s="38">
        <v>0</v>
      </c>
      <c r="Q45" s="38">
        <v>0</v>
      </c>
      <c r="R45" s="38">
        <v>1</v>
      </c>
      <c r="S45" s="38">
        <v>4</v>
      </c>
      <c r="T45" s="38">
        <v>5</v>
      </c>
      <c r="U45" s="38">
        <v>1</v>
      </c>
      <c r="V45" s="38">
        <v>0</v>
      </c>
      <c r="W45" s="38">
        <v>0</v>
      </c>
      <c r="X45" s="38">
        <v>0</v>
      </c>
      <c r="Y45" s="22">
        <v>2995.4545454545455</v>
      </c>
    </row>
    <row r="46" spans="1:25" s="20" customFormat="1" x14ac:dyDescent="0.2">
      <c r="A46" s="21">
        <v>40</v>
      </c>
      <c r="B46" s="38">
        <f t="shared" si="10"/>
        <v>10994</v>
      </c>
      <c r="C46" s="38">
        <v>0</v>
      </c>
      <c r="D46" s="38">
        <v>1</v>
      </c>
      <c r="E46" s="38">
        <v>8</v>
      </c>
      <c r="F46" s="38">
        <v>78</v>
      </c>
      <c r="G46" s="38">
        <v>1079</v>
      </c>
      <c r="H46" s="38">
        <v>4264</v>
      </c>
      <c r="I46" s="38">
        <v>4217</v>
      </c>
      <c r="J46" s="38">
        <v>1172</v>
      </c>
      <c r="K46" s="38">
        <v>161</v>
      </c>
      <c r="L46" s="38">
        <v>14</v>
      </c>
      <c r="M46" s="70">
        <v>3495.2982535928691</v>
      </c>
      <c r="N46" s="38">
        <f t="shared" si="12"/>
        <v>18</v>
      </c>
      <c r="O46" s="38">
        <v>0</v>
      </c>
      <c r="P46" s="38">
        <v>0</v>
      </c>
      <c r="Q46" s="38">
        <v>0</v>
      </c>
      <c r="R46" s="38">
        <v>2</v>
      </c>
      <c r="S46" s="38">
        <v>1</v>
      </c>
      <c r="T46" s="38">
        <v>8</v>
      </c>
      <c r="U46" s="38">
        <v>5</v>
      </c>
      <c r="V46" s="38">
        <v>2</v>
      </c>
      <c r="W46" s="38">
        <v>0</v>
      </c>
      <c r="X46" s="38">
        <v>0</v>
      </c>
      <c r="Y46" s="22">
        <v>3252.7777777777778</v>
      </c>
    </row>
    <row r="47" spans="1:25" s="20" customFormat="1" x14ac:dyDescent="0.2">
      <c r="A47" s="21">
        <v>41</v>
      </c>
      <c r="B47" s="38">
        <f t="shared" si="10"/>
        <v>2751</v>
      </c>
      <c r="C47" s="38">
        <v>0</v>
      </c>
      <c r="D47" s="38">
        <v>0</v>
      </c>
      <c r="E47" s="38">
        <v>1</v>
      </c>
      <c r="F47" s="38">
        <v>7</v>
      </c>
      <c r="G47" s="38">
        <v>149</v>
      </c>
      <c r="H47" s="38">
        <v>840</v>
      </c>
      <c r="I47" s="38">
        <v>1236</v>
      </c>
      <c r="J47" s="38">
        <v>453</v>
      </c>
      <c r="K47" s="38">
        <v>60</v>
      </c>
      <c r="L47" s="38">
        <v>5</v>
      </c>
      <c r="M47" s="70">
        <v>3629.8058887677207</v>
      </c>
      <c r="N47" s="38">
        <f t="shared" si="12"/>
        <v>4</v>
      </c>
      <c r="O47" s="38">
        <v>0</v>
      </c>
      <c r="P47" s="38">
        <v>0</v>
      </c>
      <c r="Q47" s="38">
        <v>0</v>
      </c>
      <c r="R47" s="38">
        <v>0</v>
      </c>
      <c r="S47" s="38">
        <v>1</v>
      </c>
      <c r="T47" s="38">
        <v>0</v>
      </c>
      <c r="U47" s="38">
        <v>2</v>
      </c>
      <c r="V47" s="38">
        <v>1</v>
      </c>
      <c r="W47" s="38">
        <v>0</v>
      </c>
      <c r="X47" s="38">
        <v>0</v>
      </c>
      <c r="Y47" s="22">
        <v>3555</v>
      </c>
    </row>
    <row r="48" spans="1:25" s="20" customFormat="1" x14ac:dyDescent="0.2">
      <c r="A48" s="21" t="s">
        <v>357</v>
      </c>
      <c r="B48" s="38">
        <f t="shared" si="10"/>
        <v>631</v>
      </c>
      <c r="C48" s="38">
        <v>0</v>
      </c>
      <c r="D48" s="38">
        <v>0</v>
      </c>
      <c r="E48" s="38">
        <v>0</v>
      </c>
      <c r="F48" s="38">
        <v>2</v>
      </c>
      <c r="G48" s="38">
        <v>36</v>
      </c>
      <c r="H48" s="38">
        <v>179</v>
      </c>
      <c r="I48" s="38">
        <v>247</v>
      </c>
      <c r="J48" s="38">
        <v>137</v>
      </c>
      <c r="K48" s="38">
        <v>27</v>
      </c>
      <c r="L48" s="38">
        <v>3</v>
      </c>
      <c r="M48" s="70">
        <v>3687.4326465927102</v>
      </c>
      <c r="N48" s="38">
        <f t="shared" si="12"/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22" t="s">
        <v>360</v>
      </c>
    </row>
    <row r="49" spans="1:25" s="20" customFormat="1" x14ac:dyDescent="0.2">
      <c r="A49" s="21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70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22"/>
    </row>
    <row r="50" spans="1:25" s="20" customFormat="1" x14ac:dyDescent="0.2">
      <c r="A50" s="21" t="s">
        <v>361</v>
      </c>
      <c r="B50" s="38">
        <f t="shared" ref="B50:B62" si="14">SUM(C50:L50)</f>
        <v>19836</v>
      </c>
      <c r="C50" s="38">
        <f>SUM(C51:C62)</f>
        <v>37</v>
      </c>
      <c r="D50" s="38">
        <f t="shared" ref="D50:L50" si="15">SUM(D51:D62)</f>
        <v>74</v>
      </c>
      <c r="E50" s="38">
        <f t="shared" si="15"/>
        <v>207</v>
      </c>
      <c r="F50" s="38">
        <f t="shared" si="15"/>
        <v>858</v>
      </c>
      <c r="G50" s="38">
        <f t="shared" si="15"/>
        <v>3898</v>
      </c>
      <c r="H50" s="38">
        <f t="shared" si="15"/>
        <v>8342</v>
      </c>
      <c r="I50" s="38">
        <f t="shared" si="15"/>
        <v>5315</v>
      </c>
      <c r="J50" s="38">
        <f t="shared" si="15"/>
        <v>1010</v>
      </c>
      <c r="K50" s="38">
        <f t="shared" si="15"/>
        <v>88</v>
      </c>
      <c r="L50" s="38">
        <f t="shared" si="15"/>
        <v>7</v>
      </c>
      <c r="M50" s="70">
        <v>3251.0952813067152</v>
      </c>
      <c r="N50" s="38">
        <f t="shared" ref="N50:N62" si="16">SUM(O50:X50)</f>
        <v>68</v>
      </c>
      <c r="O50" s="38">
        <f t="shared" ref="O50:X50" si="17">SUM(O51:O62)</f>
        <v>2</v>
      </c>
      <c r="P50" s="38">
        <f t="shared" si="17"/>
        <v>11</v>
      </c>
      <c r="Q50" s="38">
        <f t="shared" si="17"/>
        <v>10</v>
      </c>
      <c r="R50" s="38">
        <f t="shared" si="17"/>
        <v>12</v>
      </c>
      <c r="S50" s="38">
        <f t="shared" si="17"/>
        <v>18</v>
      </c>
      <c r="T50" s="38">
        <f t="shared" si="17"/>
        <v>8</v>
      </c>
      <c r="U50" s="38">
        <f t="shared" si="17"/>
        <v>6</v>
      </c>
      <c r="V50" s="38">
        <f t="shared" si="17"/>
        <v>1</v>
      </c>
      <c r="W50" s="38">
        <f t="shared" si="17"/>
        <v>0</v>
      </c>
      <c r="X50" s="38">
        <f t="shared" si="17"/>
        <v>0</v>
      </c>
      <c r="Y50" s="22">
        <v>2334.5735294117649</v>
      </c>
    </row>
    <row r="51" spans="1:25" s="20" customFormat="1" x14ac:dyDescent="0.2">
      <c r="A51" s="21">
        <v>-27</v>
      </c>
      <c r="B51" s="38">
        <f t="shared" si="14"/>
        <v>18</v>
      </c>
      <c r="C51" s="38">
        <v>17</v>
      </c>
      <c r="D51" s="38">
        <v>1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70">
        <v>788.88888888888891</v>
      </c>
      <c r="N51" s="38">
        <f t="shared" si="16"/>
        <v>2</v>
      </c>
      <c r="O51" s="38">
        <v>1</v>
      </c>
      <c r="P51" s="38">
        <v>0</v>
      </c>
      <c r="Q51" s="38">
        <v>1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22">
        <v>1065</v>
      </c>
    </row>
    <row r="52" spans="1:25" s="20" customFormat="1" x14ac:dyDescent="0.2">
      <c r="A52" s="21" t="s">
        <v>353</v>
      </c>
      <c r="B52" s="38">
        <f t="shared" si="14"/>
        <v>28</v>
      </c>
      <c r="C52" s="38">
        <v>12</v>
      </c>
      <c r="D52" s="38">
        <v>13</v>
      </c>
      <c r="E52" s="38">
        <v>0</v>
      </c>
      <c r="F52" s="38">
        <v>1</v>
      </c>
      <c r="G52" s="38">
        <v>0</v>
      </c>
      <c r="H52" s="38">
        <v>2</v>
      </c>
      <c r="I52" s="38">
        <v>0</v>
      </c>
      <c r="J52" s="38">
        <v>0</v>
      </c>
      <c r="K52" s="38">
        <v>0</v>
      </c>
      <c r="L52" s="38">
        <v>0</v>
      </c>
      <c r="M52" s="70">
        <v>1218.8571428571429</v>
      </c>
      <c r="N52" s="38">
        <f t="shared" si="16"/>
        <v>1</v>
      </c>
      <c r="O52" s="38">
        <v>0</v>
      </c>
      <c r="P52" s="38">
        <v>1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22">
        <v>1080</v>
      </c>
    </row>
    <row r="53" spans="1:25" s="20" customFormat="1" x14ac:dyDescent="0.2">
      <c r="A53" s="21" t="s">
        <v>354</v>
      </c>
      <c r="B53" s="38">
        <f t="shared" si="14"/>
        <v>62</v>
      </c>
      <c r="C53" s="38">
        <v>5</v>
      </c>
      <c r="D53" s="38">
        <v>31</v>
      </c>
      <c r="E53" s="38">
        <v>16</v>
      </c>
      <c r="F53" s="38">
        <v>4</v>
      </c>
      <c r="G53" s="38">
        <v>4</v>
      </c>
      <c r="H53" s="38">
        <v>1</v>
      </c>
      <c r="I53" s="38">
        <v>0</v>
      </c>
      <c r="J53" s="38">
        <v>1</v>
      </c>
      <c r="K53" s="38">
        <v>0</v>
      </c>
      <c r="L53" s="38">
        <v>0</v>
      </c>
      <c r="M53" s="70">
        <v>1572.5483870967741</v>
      </c>
      <c r="N53" s="38">
        <f t="shared" si="16"/>
        <v>7</v>
      </c>
      <c r="O53" s="38">
        <v>0</v>
      </c>
      <c r="P53" s="38">
        <v>4</v>
      </c>
      <c r="Q53" s="38">
        <v>3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22">
        <v>1542.8571428571429</v>
      </c>
    </row>
    <row r="54" spans="1:25" s="20" customFormat="1" x14ac:dyDescent="0.2">
      <c r="A54" s="21" t="s">
        <v>355</v>
      </c>
      <c r="B54" s="38">
        <f t="shared" si="14"/>
        <v>98</v>
      </c>
      <c r="C54" s="38">
        <v>0</v>
      </c>
      <c r="D54" s="38">
        <v>17</v>
      </c>
      <c r="E54" s="38">
        <v>53</v>
      </c>
      <c r="F54" s="38">
        <v>26</v>
      </c>
      <c r="G54" s="38">
        <v>0</v>
      </c>
      <c r="H54" s="38">
        <v>2</v>
      </c>
      <c r="I54" s="38">
        <v>0</v>
      </c>
      <c r="J54" s="38">
        <v>0</v>
      </c>
      <c r="K54" s="38">
        <v>0</v>
      </c>
      <c r="L54" s="38">
        <v>0</v>
      </c>
      <c r="M54" s="70">
        <v>1815.8673469387754</v>
      </c>
      <c r="N54" s="38">
        <f t="shared" si="16"/>
        <v>8</v>
      </c>
      <c r="O54" s="38">
        <v>0</v>
      </c>
      <c r="P54" s="38">
        <v>4</v>
      </c>
      <c r="Q54" s="38">
        <v>3</v>
      </c>
      <c r="R54" s="38">
        <v>1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22">
        <v>1496.875</v>
      </c>
    </row>
    <row r="55" spans="1:25" s="20" customFormat="1" x14ac:dyDescent="0.2">
      <c r="A55" s="21" t="s">
        <v>356</v>
      </c>
      <c r="B55" s="38">
        <f t="shared" si="14"/>
        <v>236</v>
      </c>
      <c r="C55" s="38">
        <v>2</v>
      </c>
      <c r="D55" s="38">
        <v>5</v>
      </c>
      <c r="E55" s="38">
        <v>61</v>
      </c>
      <c r="F55" s="38">
        <v>132</v>
      </c>
      <c r="G55" s="38">
        <v>26</v>
      </c>
      <c r="H55" s="38">
        <v>7</v>
      </c>
      <c r="I55" s="38">
        <v>2</v>
      </c>
      <c r="J55" s="38">
        <v>1</v>
      </c>
      <c r="K55" s="38">
        <v>0</v>
      </c>
      <c r="L55" s="38">
        <v>0</v>
      </c>
      <c r="M55" s="70">
        <v>2180.5296610169494</v>
      </c>
      <c r="N55" s="38">
        <f t="shared" si="16"/>
        <v>13</v>
      </c>
      <c r="O55" s="38">
        <v>0</v>
      </c>
      <c r="P55" s="38">
        <v>2</v>
      </c>
      <c r="Q55" s="38">
        <v>2</v>
      </c>
      <c r="R55" s="38">
        <v>6</v>
      </c>
      <c r="S55" s="38">
        <v>2</v>
      </c>
      <c r="T55" s="38">
        <v>1</v>
      </c>
      <c r="U55" s="38">
        <v>0</v>
      </c>
      <c r="V55" s="38">
        <v>0</v>
      </c>
      <c r="W55" s="38">
        <v>0</v>
      </c>
      <c r="X55" s="38">
        <v>0</v>
      </c>
      <c r="Y55" s="22">
        <v>2116.1538461538462</v>
      </c>
    </row>
    <row r="56" spans="1:25" s="20" customFormat="1" x14ac:dyDescent="0.2">
      <c r="A56" s="21">
        <v>36</v>
      </c>
      <c r="B56" s="38">
        <f t="shared" si="14"/>
        <v>333</v>
      </c>
      <c r="C56" s="38">
        <v>0</v>
      </c>
      <c r="D56" s="38">
        <v>4</v>
      </c>
      <c r="E56" s="38">
        <v>25</v>
      </c>
      <c r="F56" s="38">
        <v>140</v>
      </c>
      <c r="G56" s="38">
        <v>128</v>
      </c>
      <c r="H56" s="38">
        <v>31</v>
      </c>
      <c r="I56" s="38">
        <v>4</v>
      </c>
      <c r="J56" s="38">
        <v>1</v>
      </c>
      <c r="K56" s="38">
        <v>0</v>
      </c>
      <c r="L56" s="38">
        <v>0</v>
      </c>
      <c r="M56" s="70">
        <v>2487.9519519519517</v>
      </c>
      <c r="N56" s="38">
        <f t="shared" si="16"/>
        <v>5</v>
      </c>
      <c r="O56" s="38">
        <v>0</v>
      </c>
      <c r="P56" s="38">
        <v>0</v>
      </c>
      <c r="Q56" s="38">
        <v>1</v>
      </c>
      <c r="R56" s="38">
        <v>1</v>
      </c>
      <c r="S56" s="38">
        <v>3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22">
        <v>2464</v>
      </c>
    </row>
    <row r="57" spans="1:25" s="20" customFormat="1" x14ac:dyDescent="0.2">
      <c r="A57" s="21">
        <v>37</v>
      </c>
      <c r="B57" s="38">
        <f t="shared" si="14"/>
        <v>652</v>
      </c>
      <c r="C57" s="38">
        <v>1</v>
      </c>
      <c r="D57" s="38">
        <v>2</v>
      </c>
      <c r="E57" s="38">
        <v>16</v>
      </c>
      <c r="F57" s="38">
        <v>153</v>
      </c>
      <c r="G57" s="38">
        <v>308</v>
      </c>
      <c r="H57" s="38">
        <v>138</v>
      </c>
      <c r="I57" s="38">
        <v>31</v>
      </c>
      <c r="J57" s="38">
        <v>2</v>
      </c>
      <c r="K57" s="38">
        <v>1</v>
      </c>
      <c r="L57" s="38">
        <v>0</v>
      </c>
      <c r="M57" s="70">
        <v>2740.5828220858893</v>
      </c>
      <c r="N57" s="38">
        <f t="shared" si="16"/>
        <v>6</v>
      </c>
      <c r="O57" s="38">
        <v>0</v>
      </c>
      <c r="P57" s="38">
        <v>0</v>
      </c>
      <c r="Q57" s="38">
        <v>0</v>
      </c>
      <c r="R57" s="38">
        <v>0</v>
      </c>
      <c r="S57" s="38">
        <v>5</v>
      </c>
      <c r="T57" s="38">
        <v>1</v>
      </c>
      <c r="U57" s="38">
        <v>0</v>
      </c>
      <c r="V57" s="38">
        <v>0</v>
      </c>
      <c r="W57" s="38">
        <v>0</v>
      </c>
      <c r="X57" s="38">
        <v>0</v>
      </c>
      <c r="Y57" s="22">
        <v>2755</v>
      </c>
    </row>
    <row r="58" spans="1:25" s="20" customFormat="1" x14ac:dyDescent="0.2">
      <c r="A58" s="21">
        <v>38</v>
      </c>
      <c r="B58" s="38">
        <f t="shared" si="14"/>
        <v>1721</v>
      </c>
      <c r="C58" s="38">
        <v>0</v>
      </c>
      <c r="D58" s="38">
        <v>0</v>
      </c>
      <c r="E58" s="38">
        <v>17</v>
      </c>
      <c r="F58" s="38">
        <v>159</v>
      </c>
      <c r="G58" s="38">
        <v>680</v>
      </c>
      <c r="H58" s="38">
        <v>645</v>
      </c>
      <c r="I58" s="38">
        <v>193</v>
      </c>
      <c r="J58" s="38">
        <v>23</v>
      </c>
      <c r="K58" s="38">
        <v>4</v>
      </c>
      <c r="L58" s="38">
        <v>0</v>
      </c>
      <c r="M58" s="70">
        <v>2994.3962812318418</v>
      </c>
      <c r="N58" s="38">
        <f t="shared" si="16"/>
        <v>4</v>
      </c>
      <c r="O58" s="38">
        <v>1</v>
      </c>
      <c r="P58" s="38">
        <v>0</v>
      </c>
      <c r="Q58" s="38">
        <v>0</v>
      </c>
      <c r="R58" s="38">
        <v>0</v>
      </c>
      <c r="S58" s="38">
        <v>2</v>
      </c>
      <c r="T58" s="38">
        <v>1</v>
      </c>
      <c r="U58" s="38">
        <v>0</v>
      </c>
      <c r="V58" s="38">
        <v>0</v>
      </c>
      <c r="W58" s="38">
        <v>0</v>
      </c>
      <c r="X58" s="38">
        <v>0</v>
      </c>
      <c r="Y58" s="22">
        <v>2430</v>
      </c>
    </row>
    <row r="59" spans="1:25" s="20" customFormat="1" x14ac:dyDescent="0.2">
      <c r="A59" s="21">
        <v>39</v>
      </c>
      <c r="B59" s="38">
        <f t="shared" si="14"/>
        <v>3048</v>
      </c>
      <c r="C59" s="38">
        <v>0</v>
      </c>
      <c r="D59" s="38">
        <v>0</v>
      </c>
      <c r="E59" s="38">
        <v>9</v>
      </c>
      <c r="F59" s="38">
        <v>88</v>
      </c>
      <c r="G59" s="38">
        <v>790</v>
      </c>
      <c r="H59" s="38">
        <v>1424</v>
      </c>
      <c r="I59" s="38">
        <v>644</v>
      </c>
      <c r="J59" s="38">
        <v>85</v>
      </c>
      <c r="K59" s="38">
        <v>6</v>
      </c>
      <c r="L59" s="38">
        <v>2</v>
      </c>
      <c r="M59" s="70">
        <v>3204.4028871391074</v>
      </c>
      <c r="N59" s="38">
        <f t="shared" si="16"/>
        <v>5</v>
      </c>
      <c r="O59" s="38">
        <v>0</v>
      </c>
      <c r="P59" s="38">
        <v>0</v>
      </c>
      <c r="Q59" s="38">
        <v>0</v>
      </c>
      <c r="R59" s="38">
        <v>2</v>
      </c>
      <c r="S59" s="38">
        <v>2</v>
      </c>
      <c r="T59" s="38">
        <v>0</v>
      </c>
      <c r="U59" s="38">
        <v>1</v>
      </c>
      <c r="V59" s="38">
        <v>0</v>
      </c>
      <c r="W59" s="38">
        <v>0</v>
      </c>
      <c r="X59" s="38">
        <v>0</v>
      </c>
      <c r="Y59" s="22">
        <v>2676</v>
      </c>
    </row>
    <row r="60" spans="1:25" s="20" customFormat="1" x14ac:dyDescent="0.2">
      <c r="A60" s="21">
        <v>40</v>
      </c>
      <c r="B60" s="38">
        <f t="shared" si="14"/>
        <v>10320</v>
      </c>
      <c r="C60" s="38">
        <v>0</v>
      </c>
      <c r="D60" s="38">
        <v>1</v>
      </c>
      <c r="E60" s="38">
        <v>9</v>
      </c>
      <c r="F60" s="38">
        <v>136</v>
      </c>
      <c r="G60" s="38">
        <v>1641</v>
      </c>
      <c r="H60" s="38">
        <v>4758</v>
      </c>
      <c r="I60" s="38">
        <v>3142</v>
      </c>
      <c r="J60" s="38">
        <v>587</v>
      </c>
      <c r="K60" s="38">
        <v>45</v>
      </c>
      <c r="L60" s="38">
        <v>1</v>
      </c>
      <c r="M60" s="70">
        <v>3348.3968023255816</v>
      </c>
      <c r="N60" s="38">
        <f t="shared" si="16"/>
        <v>13</v>
      </c>
      <c r="O60" s="38">
        <v>0</v>
      </c>
      <c r="P60" s="38">
        <v>0</v>
      </c>
      <c r="Q60" s="38">
        <v>0</v>
      </c>
      <c r="R60" s="38">
        <v>1</v>
      </c>
      <c r="S60" s="38">
        <v>4</v>
      </c>
      <c r="T60" s="38">
        <v>4</v>
      </c>
      <c r="U60" s="38">
        <v>3</v>
      </c>
      <c r="V60" s="38">
        <v>1</v>
      </c>
      <c r="W60" s="38">
        <v>0</v>
      </c>
      <c r="X60" s="38">
        <v>0</v>
      </c>
      <c r="Y60" s="22">
        <v>3133.5384615384614</v>
      </c>
    </row>
    <row r="61" spans="1:25" s="20" customFormat="1" x14ac:dyDescent="0.2">
      <c r="A61" s="21">
        <v>41</v>
      </c>
      <c r="B61" s="38">
        <f t="shared" si="14"/>
        <v>2723</v>
      </c>
      <c r="C61" s="38">
        <v>0</v>
      </c>
      <c r="D61" s="38">
        <v>0</v>
      </c>
      <c r="E61" s="38">
        <v>1</v>
      </c>
      <c r="F61" s="38">
        <v>14</v>
      </c>
      <c r="G61" s="38">
        <v>269</v>
      </c>
      <c r="H61" s="38">
        <v>1119</v>
      </c>
      <c r="I61" s="38">
        <v>1055</v>
      </c>
      <c r="J61" s="38">
        <v>238</v>
      </c>
      <c r="K61" s="38">
        <v>25</v>
      </c>
      <c r="L61" s="38">
        <v>2</v>
      </c>
      <c r="M61" s="70">
        <v>3472.9107601909659</v>
      </c>
      <c r="N61" s="38">
        <f t="shared" si="16"/>
        <v>3</v>
      </c>
      <c r="O61" s="38">
        <v>0</v>
      </c>
      <c r="P61" s="38">
        <v>0</v>
      </c>
      <c r="Q61" s="38">
        <v>0</v>
      </c>
      <c r="R61" s="38">
        <v>1</v>
      </c>
      <c r="S61" s="38">
        <v>0</v>
      </c>
      <c r="T61" s="38">
        <v>0</v>
      </c>
      <c r="U61" s="38">
        <v>2</v>
      </c>
      <c r="V61" s="38">
        <v>0</v>
      </c>
      <c r="W61" s="38">
        <v>0</v>
      </c>
      <c r="X61" s="38">
        <v>0</v>
      </c>
      <c r="Y61" s="22">
        <v>3173.3333333333335</v>
      </c>
    </row>
    <row r="62" spans="1:25" s="20" customFormat="1" x14ac:dyDescent="0.2">
      <c r="A62" s="21" t="s">
        <v>357</v>
      </c>
      <c r="B62" s="38">
        <f t="shared" si="14"/>
        <v>597</v>
      </c>
      <c r="C62" s="38">
        <v>0</v>
      </c>
      <c r="D62" s="38">
        <v>0</v>
      </c>
      <c r="E62" s="38">
        <v>0</v>
      </c>
      <c r="F62" s="38">
        <v>5</v>
      </c>
      <c r="G62" s="38">
        <v>52</v>
      </c>
      <c r="H62" s="38">
        <v>215</v>
      </c>
      <c r="I62" s="38">
        <v>244</v>
      </c>
      <c r="J62" s="38">
        <v>72</v>
      </c>
      <c r="K62" s="38">
        <v>7</v>
      </c>
      <c r="L62" s="38">
        <v>2</v>
      </c>
      <c r="M62" s="70">
        <v>3521.6499162479063</v>
      </c>
      <c r="N62" s="38">
        <f t="shared" si="16"/>
        <v>1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1</v>
      </c>
      <c r="U62" s="38">
        <v>0</v>
      </c>
      <c r="V62" s="38">
        <v>0</v>
      </c>
      <c r="W62" s="38">
        <v>0</v>
      </c>
      <c r="X62" s="38">
        <v>0</v>
      </c>
      <c r="Y62" s="22">
        <v>3050</v>
      </c>
    </row>
    <row r="63" spans="1:25" x14ac:dyDescent="0.2">
      <c r="Y63" s="35"/>
    </row>
    <row r="64" spans="1:25" x14ac:dyDescent="0.2">
      <c r="Y64" s="35"/>
    </row>
    <row r="65" spans="25:25" x14ac:dyDescent="0.2">
      <c r="Y65" s="35"/>
    </row>
    <row r="66" spans="25:25" x14ac:dyDescent="0.2">
      <c r="Y66" s="35"/>
    </row>
    <row r="67" spans="25:25" x14ac:dyDescent="0.2">
      <c r="Y67" s="35"/>
    </row>
    <row r="68" spans="25:25" x14ac:dyDescent="0.2">
      <c r="Y68" s="35"/>
    </row>
    <row r="69" spans="25:25" x14ac:dyDescent="0.2">
      <c r="Y69" s="35"/>
    </row>
    <row r="70" spans="25:25" x14ac:dyDescent="0.2">
      <c r="Y70" s="3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C16" sqref="C16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83" t="s">
        <v>578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 t="s">
        <v>3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x14ac:dyDescent="0.2">
      <c r="A4" s="83"/>
      <c r="B4" s="85" t="s">
        <v>5</v>
      </c>
      <c r="C4" s="84" t="s">
        <v>341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342</v>
      </c>
      <c r="N4" s="85" t="s">
        <v>5</v>
      </c>
      <c r="O4" s="84" t="s">
        <v>341</v>
      </c>
      <c r="P4" s="84"/>
      <c r="Q4" s="84"/>
      <c r="R4" s="84"/>
      <c r="S4" s="84"/>
      <c r="T4" s="84"/>
      <c r="U4" s="84"/>
      <c r="V4" s="84"/>
      <c r="W4" s="84"/>
      <c r="X4" s="84"/>
      <c r="Y4" s="83" t="s">
        <v>342</v>
      </c>
    </row>
    <row r="5" spans="1:25" x14ac:dyDescent="0.2">
      <c r="A5" s="83"/>
      <c r="B5" s="85"/>
      <c r="C5" s="16">
        <v>-999</v>
      </c>
      <c r="D5" s="16" t="s">
        <v>343</v>
      </c>
      <c r="E5" s="16" t="s">
        <v>344</v>
      </c>
      <c r="F5" s="16" t="s">
        <v>345</v>
      </c>
      <c r="G5" s="16" t="s">
        <v>346</v>
      </c>
      <c r="H5" s="16" t="s">
        <v>347</v>
      </c>
      <c r="I5" s="16" t="s">
        <v>348</v>
      </c>
      <c r="J5" s="16" t="s">
        <v>349</v>
      </c>
      <c r="K5" s="16" t="s">
        <v>350</v>
      </c>
      <c r="L5" s="16" t="s">
        <v>351</v>
      </c>
      <c r="M5" s="83"/>
      <c r="N5" s="85"/>
      <c r="O5" s="16">
        <v>-999</v>
      </c>
      <c r="P5" s="16" t="s">
        <v>343</v>
      </c>
      <c r="Q5" s="16" t="s">
        <v>344</v>
      </c>
      <c r="R5" s="16" t="s">
        <v>345</v>
      </c>
      <c r="S5" s="16" t="s">
        <v>346</v>
      </c>
      <c r="T5" s="16" t="s">
        <v>347</v>
      </c>
      <c r="U5" s="16" t="s">
        <v>348</v>
      </c>
      <c r="V5" s="16" t="s">
        <v>349</v>
      </c>
      <c r="W5" s="16" t="s">
        <v>350</v>
      </c>
      <c r="X5" s="16" t="s">
        <v>351</v>
      </c>
      <c r="Y5" s="83"/>
    </row>
    <row r="6" spans="1:25" s="20" customFormat="1" x14ac:dyDescent="0.2">
      <c r="A6" s="21" t="s">
        <v>193</v>
      </c>
      <c r="B6" s="22">
        <f>SUM(C6:L6)</f>
        <v>51136</v>
      </c>
      <c r="C6" s="22">
        <f>SUM(C9:C19,C22:C32)</f>
        <v>125</v>
      </c>
      <c r="D6" s="22">
        <f t="shared" ref="D6:X6" si="0">SUM(D9:D19,D22:D32)</f>
        <v>279</v>
      </c>
      <c r="E6" s="22">
        <f t="shared" si="0"/>
        <v>676</v>
      </c>
      <c r="F6" s="22">
        <f t="shared" si="0"/>
        <v>2486</v>
      </c>
      <c r="G6" s="22">
        <f t="shared" si="0"/>
        <v>9858</v>
      </c>
      <c r="H6" s="22">
        <f t="shared" si="0"/>
        <v>19852</v>
      </c>
      <c r="I6" s="22">
        <f t="shared" si="0"/>
        <v>14122</v>
      </c>
      <c r="J6" s="22">
        <f t="shared" si="0"/>
        <v>3309</v>
      </c>
      <c r="K6" s="22">
        <f t="shared" si="0"/>
        <v>395</v>
      </c>
      <c r="L6" s="22">
        <f t="shared" si="0"/>
        <v>34</v>
      </c>
      <c r="M6" s="22">
        <v>3287.333709462172</v>
      </c>
      <c r="N6" s="22">
        <f>SUM(O6:X6)</f>
        <v>207</v>
      </c>
      <c r="O6" s="22">
        <f t="shared" si="0"/>
        <v>4</v>
      </c>
      <c r="P6" s="22">
        <f t="shared" si="0"/>
        <v>22</v>
      </c>
      <c r="Q6" s="22">
        <f t="shared" si="0"/>
        <v>34</v>
      </c>
      <c r="R6" s="22">
        <f t="shared" si="0"/>
        <v>38</v>
      </c>
      <c r="S6" s="22">
        <f t="shared" si="0"/>
        <v>48</v>
      </c>
      <c r="T6" s="22">
        <f t="shared" si="0"/>
        <v>35</v>
      </c>
      <c r="U6" s="22">
        <f t="shared" si="0"/>
        <v>18</v>
      </c>
      <c r="V6" s="22">
        <f t="shared" si="0"/>
        <v>7</v>
      </c>
      <c r="W6" s="22">
        <f t="shared" si="0"/>
        <v>1</v>
      </c>
      <c r="X6" s="22">
        <f t="shared" si="0"/>
        <v>0</v>
      </c>
      <c r="Y6" s="22">
        <v>2501.0168539325841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352</v>
      </c>
      <c r="B8" s="22">
        <f t="shared" ref="B8:B19" si="1">SUM(C8:L8)</f>
        <v>26439</v>
      </c>
      <c r="C8" s="22">
        <f>SUM(C9:C19)</f>
        <v>68</v>
      </c>
      <c r="D8" s="22">
        <f t="shared" ref="D8:L8" si="2">SUM(D9:D19)</f>
        <v>157</v>
      </c>
      <c r="E8" s="22">
        <f t="shared" si="2"/>
        <v>337</v>
      </c>
      <c r="F8" s="22">
        <f t="shared" si="2"/>
        <v>1103</v>
      </c>
      <c r="G8" s="22">
        <f t="shared" si="2"/>
        <v>4309</v>
      </c>
      <c r="H8" s="22">
        <f t="shared" si="2"/>
        <v>9802</v>
      </c>
      <c r="I8" s="22">
        <f t="shared" si="2"/>
        <v>8139</v>
      </c>
      <c r="J8" s="22">
        <f t="shared" si="2"/>
        <v>2199</v>
      </c>
      <c r="K8" s="22">
        <f t="shared" si="2"/>
        <v>298</v>
      </c>
      <c r="L8" s="22">
        <f t="shared" si="2"/>
        <v>27</v>
      </c>
      <c r="M8" s="22">
        <v>3325.1373728204549</v>
      </c>
      <c r="N8" s="22">
        <f t="shared" ref="N8:N19" si="3">SUM(O8:X8)</f>
        <v>111</v>
      </c>
      <c r="O8" s="22">
        <f t="shared" ref="O8:X8" si="4">SUM(O9:O19)</f>
        <v>1</v>
      </c>
      <c r="P8" s="22">
        <f t="shared" si="4"/>
        <v>8</v>
      </c>
      <c r="Q8" s="22">
        <f t="shared" si="4"/>
        <v>17</v>
      </c>
      <c r="R8" s="22">
        <f t="shared" si="4"/>
        <v>20</v>
      </c>
      <c r="S8" s="22">
        <f t="shared" si="4"/>
        <v>23</v>
      </c>
      <c r="T8" s="22">
        <f t="shared" si="4"/>
        <v>23</v>
      </c>
      <c r="U8" s="22">
        <f t="shared" si="4"/>
        <v>12</v>
      </c>
      <c r="V8" s="22">
        <f t="shared" si="4"/>
        <v>6</v>
      </c>
      <c r="W8" s="22">
        <f t="shared" si="4"/>
        <v>1</v>
      </c>
      <c r="X8" s="22">
        <f t="shared" si="4"/>
        <v>0</v>
      </c>
      <c r="Y8" s="22">
        <v>2647.9279279279281</v>
      </c>
    </row>
    <row r="9" spans="1:25" s="20" customFormat="1" x14ac:dyDescent="0.2">
      <c r="A9" s="21">
        <v>-36</v>
      </c>
      <c r="B9" s="22">
        <f t="shared" si="1"/>
        <v>84</v>
      </c>
      <c r="C9" s="22">
        <v>46</v>
      </c>
      <c r="D9" s="22">
        <v>29</v>
      </c>
      <c r="E9" s="22">
        <v>7</v>
      </c>
      <c r="F9" s="22">
        <v>0</v>
      </c>
      <c r="G9" s="22">
        <v>1</v>
      </c>
      <c r="H9" s="22">
        <v>0</v>
      </c>
      <c r="I9" s="22">
        <v>1</v>
      </c>
      <c r="J9" s="22">
        <v>0</v>
      </c>
      <c r="K9" s="22">
        <v>0</v>
      </c>
      <c r="L9" s="22">
        <v>0</v>
      </c>
      <c r="M9" s="22">
        <v>1030.4404761904761</v>
      </c>
      <c r="N9" s="22">
        <f t="shared" si="3"/>
        <v>2</v>
      </c>
      <c r="O9" s="22">
        <v>0</v>
      </c>
      <c r="P9" s="22">
        <v>0</v>
      </c>
      <c r="Q9" s="22">
        <v>0</v>
      </c>
      <c r="R9" s="22">
        <v>1</v>
      </c>
      <c r="S9" s="22">
        <v>1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2250</v>
      </c>
    </row>
    <row r="10" spans="1:25" s="20" customFormat="1" x14ac:dyDescent="0.2">
      <c r="A10" s="21" t="s">
        <v>362</v>
      </c>
      <c r="B10" s="22">
        <f t="shared" si="1"/>
        <v>64</v>
      </c>
      <c r="C10" s="22">
        <v>8</v>
      </c>
      <c r="D10" s="22">
        <v>35</v>
      </c>
      <c r="E10" s="22">
        <v>12</v>
      </c>
      <c r="F10" s="22">
        <v>4</v>
      </c>
      <c r="G10" s="22">
        <v>3</v>
      </c>
      <c r="H10" s="22">
        <v>2</v>
      </c>
      <c r="I10" s="22">
        <v>0</v>
      </c>
      <c r="J10" s="22">
        <v>0</v>
      </c>
      <c r="K10" s="22">
        <v>0</v>
      </c>
      <c r="L10" s="22">
        <v>0</v>
      </c>
      <c r="M10" s="22">
        <v>1473.046875</v>
      </c>
      <c r="N10" s="22">
        <f t="shared" si="3"/>
        <v>4</v>
      </c>
      <c r="O10" s="22">
        <v>0</v>
      </c>
      <c r="P10" s="22">
        <v>3</v>
      </c>
      <c r="Q10" s="22">
        <v>1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1317.5</v>
      </c>
    </row>
    <row r="11" spans="1:25" s="20" customFormat="1" x14ac:dyDescent="0.2">
      <c r="A11" s="21" t="s">
        <v>363</v>
      </c>
      <c r="B11" s="22">
        <f t="shared" si="1"/>
        <v>110</v>
      </c>
      <c r="C11" s="22">
        <v>5</v>
      </c>
      <c r="D11" s="22">
        <v>42</v>
      </c>
      <c r="E11" s="22">
        <v>28</v>
      </c>
      <c r="F11" s="22">
        <v>4</v>
      </c>
      <c r="G11" s="22">
        <v>9</v>
      </c>
      <c r="H11" s="22">
        <v>13</v>
      </c>
      <c r="I11" s="22">
        <v>9</v>
      </c>
      <c r="J11" s="22">
        <v>0</v>
      </c>
      <c r="K11" s="22">
        <v>0</v>
      </c>
      <c r="L11" s="22">
        <v>0</v>
      </c>
      <c r="M11" s="22">
        <v>1968.5454545454545</v>
      </c>
      <c r="N11" s="22">
        <f t="shared" si="3"/>
        <v>7</v>
      </c>
      <c r="O11" s="22">
        <v>1</v>
      </c>
      <c r="P11" s="22">
        <v>2</v>
      </c>
      <c r="Q11" s="22">
        <v>3</v>
      </c>
      <c r="R11" s="22">
        <v>0</v>
      </c>
      <c r="S11" s="22">
        <v>1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1641.4285714285713</v>
      </c>
    </row>
    <row r="12" spans="1:25" s="20" customFormat="1" x14ac:dyDescent="0.2">
      <c r="A12" s="21" t="s">
        <v>364</v>
      </c>
      <c r="B12" s="22">
        <f t="shared" si="1"/>
        <v>192</v>
      </c>
      <c r="C12" s="22">
        <v>3</v>
      </c>
      <c r="D12" s="22">
        <v>34</v>
      </c>
      <c r="E12" s="22">
        <v>109</v>
      </c>
      <c r="F12" s="22">
        <v>30</v>
      </c>
      <c r="G12" s="22">
        <v>2</v>
      </c>
      <c r="H12" s="22">
        <v>9</v>
      </c>
      <c r="I12" s="22">
        <v>3</v>
      </c>
      <c r="J12" s="22">
        <v>2</v>
      </c>
      <c r="K12" s="22">
        <v>0</v>
      </c>
      <c r="L12" s="22">
        <v>0</v>
      </c>
      <c r="M12" s="22">
        <v>1848.5677083333333</v>
      </c>
      <c r="N12" s="22">
        <f t="shared" si="3"/>
        <v>6</v>
      </c>
      <c r="O12" s="22">
        <v>0</v>
      </c>
      <c r="P12" s="22">
        <v>2</v>
      </c>
      <c r="Q12" s="22">
        <v>4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1540</v>
      </c>
    </row>
    <row r="13" spans="1:25" s="20" customFormat="1" x14ac:dyDescent="0.2">
      <c r="A13" s="21" t="s">
        <v>365</v>
      </c>
      <c r="B13" s="22">
        <f t="shared" si="1"/>
        <v>358</v>
      </c>
      <c r="C13" s="22">
        <v>2</v>
      </c>
      <c r="D13" s="22">
        <v>5</v>
      </c>
      <c r="E13" s="22">
        <v>110</v>
      </c>
      <c r="F13" s="22">
        <v>201</v>
      </c>
      <c r="G13" s="22">
        <v>35</v>
      </c>
      <c r="H13" s="22">
        <v>2</v>
      </c>
      <c r="I13" s="22">
        <v>1</v>
      </c>
      <c r="J13" s="22">
        <v>2</v>
      </c>
      <c r="K13" s="22">
        <v>0</v>
      </c>
      <c r="L13" s="22">
        <v>0</v>
      </c>
      <c r="M13" s="22">
        <v>2130.36312849162</v>
      </c>
      <c r="N13" s="22">
        <f t="shared" si="3"/>
        <v>7</v>
      </c>
      <c r="O13" s="22">
        <v>0</v>
      </c>
      <c r="P13" s="22">
        <v>0</v>
      </c>
      <c r="Q13" s="22">
        <v>3</v>
      </c>
      <c r="R13" s="22">
        <v>4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1894.2857142857142</v>
      </c>
    </row>
    <row r="14" spans="1:25" s="20" customFormat="1" x14ac:dyDescent="0.2">
      <c r="A14" s="21" t="s">
        <v>366</v>
      </c>
      <c r="B14" s="22">
        <f t="shared" si="1"/>
        <v>1065</v>
      </c>
      <c r="C14" s="22">
        <v>2</v>
      </c>
      <c r="D14" s="22">
        <v>9</v>
      </c>
      <c r="E14" s="22">
        <v>50</v>
      </c>
      <c r="F14" s="22">
        <v>494</v>
      </c>
      <c r="G14" s="22">
        <v>459</v>
      </c>
      <c r="H14" s="22">
        <v>51</v>
      </c>
      <c r="I14" s="22">
        <v>0</v>
      </c>
      <c r="J14" s="22">
        <v>0</v>
      </c>
      <c r="K14" s="22">
        <v>0</v>
      </c>
      <c r="L14" s="22">
        <v>0</v>
      </c>
      <c r="M14" s="22">
        <v>2458.8234741784036</v>
      </c>
      <c r="N14" s="22">
        <f t="shared" si="3"/>
        <v>11</v>
      </c>
      <c r="O14" s="22">
        <v>0</v>
      </c>
      <c r="P14" s="22">
        <v>1</v>
      </c>
      <c r="Q14" s="22">
        <v>3</v>
      </c>
      <c r="R14" s="22">
        <v>5</v>
      </c>
      <c r="S14" s="22">
        <v>2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2063.6363636363635</v>
      </c>
    </row>
    <row r="15" spans="1:25" s="20" customFormat="1" x14ac:dyDescent="0.2">
      <c r="A15" s="21" t="s">
        <v>367</v>
      </c>
      <c r="B15" s="22">
        <f t="shared" si="1"/>
        <v>3400</v>
      </c>
      <c r="C15" s="22">
        <v>1</v>
      </c>
      <c r="D15" s="22">
        <v>2</v>
      </c>
      <c r="E15" s="22">
        <v>11</v>
      </c>
      <c r="F15" s="22">
        <v>290</v>
      </c>
      <c r="G15" s="22">
        <v>1972</v>
      </c>
      <c r="H15" s="22">
        <v>1054</v>
      </c>
      <c r="I15" s="22">
        <v>68</v>
      </c>
      <c r="J15" s="22">
        <v>2</v>
      </c>
      <c r="K15" s="22">
        <v>0</v>
      </c>
      <c r="L15" s="22">
        <v>0</v>
      </c>
      <c r="M15" s="22">
        <v>2859.471176470588</v>
      </c>
      <c r="N15" s="22">
        <f t="shared" si="3"/>
        <v>19</v>
      </c>
      <c r="O15" s="22">
        <v>0</v>
      </c>
      <c r="P15" s="22">
        <v>0</v>
      </c>
      <c r="Q15" s="22">
        <v>3</v>
      </c>
      <c r="R15" s="22">
        <v>6</v>
      </c>
      <c r="S15" s="22">
        <v>6</v>
      </c>
      <c r="T15" s="22">
        <v>3</v>
      </c>
      <c r="U15" s="22">
        <v>1</v>
      </c>
      <c r="V15" s="22">
        <v>0</v>
      </c>
      <c r="W15" s="22">
        <v>0</v>
      </c>
      <c r="X15" s="22">
        <v>0</v>
      </c>
      <c r="Y15" s="22">
        <v>2528.9473684210525</v>
      </c>
    </row>
    <row r="16" spans="1:25" s="20" customFormat="1" x14ac:dyDescent="0.2">
      <c r="A16" s="21" t="s">
        <v>368</v>
      </c>
      <c r="B16" s="22">
        <f t="shared" si="1"/>
        <v>8777</v>
      </c>
      <c r="C16" s="22">
        <v>1</v>
      </c>
      <c r="D16" s="22">
        <v>1</v>
      </c>
      <c r="E16" s="22">
        <v>7</v>
      </c>
      <c r="F16" s="22">
        <v>65</v>
      </c>
      <c r="G16" s="22">
        <v>1551</v>
      </c>
      <c r="H16" s="22">
        <v>5281</v>
      </c>
      <c r="I16" s="22">
        <v>1771</v>
      </c>
      <c r="J16" s="22">
        <v>95</v>
      </c>
      <c r="K16" s="22">
        <v>5</v>
      </c>
      <c r="L16" s="22">
        <v>0</v>
      </c>
      <c r="M16" s="22">
        <v>3241.9587558391249</v>
      </c>
      <c r="N16" s="22">
        <f t="shared" si="3"/>
        <v>27</v>
      </c>
      <c r="O16" s="22">
        <v>0</v>
      </c>
      <c r="P16" s="22">
        <v>0</v>
      </c>
      <c r="Q16" s="22">
        <v>0</v>
      </c>
      <c r="R16" s="22">
        <v>2</v>
      </c>
      <c r="S16" s="22">
        <v>10</v>
      </c>
      <c r="T16" s="22">
        <v>12</v>
      </c>
      <c r="U16" s="22">
        <v>3</v>
      </c>
      <c r="V16" s="22">
        <v>0</v>
      </c>
      <c r="W16" s="22">
        <v>0</v>
      </c>
      <c r="X16" s="22">
        <v>0</v>
      </c>
      <c r="Y16" s="22">
        <v>3029.6296296296296</v>
      </c>
    </row>
    <row r="17" spans="1:25" s="20" customFormat="1" x14ac:dyDescent="0.2">
      <c r="A17" s="21" t="s">
        <v>369</v>
      </c>
      <c r="B17" s="22">
        <f t="shared" si="1"/>
        <v>8208</v>
      </c>
      <c r="C17" s="22">
        <v>0</v>
      </c>
      <c r="D17" s="22">
        <v>0</v>
      </c>
      <c r="E17" s="22">
        <v>2</v>
      </c>
      <c r="F17" s="22">
        <v>10</v>
      </c>
      <c r="G17" s="22">
        <v>239</v>
      </c>
      <c r="H17" s="22">
        <v>2863</v>
      </c>
      <c r="I17" s="22">
        <v>4304</v>
      </c>
      <c r="J17" s="22">
        <v>756</v>
      </c>
      <c r="K17" s="22">
        <v>33</v>
      </c>
      <c r="L17" s="22">
        <v>1</v>
      </c>
      <c r="M17" s="22">
        <v>3574.1375487329433</v>
      </c>
      <c r="N17" s="22">
        <f t="shared" si="3"/>
        <v>21</v>
      </c>
      <c r="O17" s="22">
        <v>0</v>
      </c>
      <c r="P17" s="22">
        <v>0</v>
      </c>
      <c r="Q17" s="22">
        <v>0</v>
      </c>
      <c r="R17" s="22">
        <v>2</v>
      </c>
      <c r="S17" s="22">
        <v>3</v>
      </c>
      <c r="T17" s="22">
        <v>7</v>
      </c>
      <c r="U17" s="22">
        <v>7</v>
      </c>
      <c r="V17" s="22">
        <v>2</v>
      </c>
      <c r="W17" s="22">
        <v>0</v>
      </c>
      <c r="X17" s="22">
        <v>0</v>
      </c>
      <c r="Y17" s="22">
        <v>3295.2380952380954</v>
      </c>
    </row>
    <row r="18" spans="1:25" s="20" customFormat="1" x14ac:dyDescent="0.2">
      <c r="A18" s="21" t="s">
        <v>370</v>
      </c>
      <c r="B18" s="22">
        <f t="shared" si="1"/>
        <v>3298</v>
      </c>
      <c r="C18" s="22">
        <v>0</v>
      </c>
      <c r="D18" s="22">
        <v>0</v>
      </c>
      <c r="E18" s="22">
        <v>1</v>
      </c>
      <c r="F18" s="22">
        <v>3</v>
      </c>
      <c r="G18" s="22">
        <v>31</v>
      </c>
      <c r="H18" s="22">
        <v>460</v>
      </c>
      <c r="I18" s="22">
        <v>1662</v>
      </c>
      <c r="J18" s="22">
        <v>1003</v>
      </c>
      <c r="K18" s="22">
        <v>131</v>
      </c>
      <c r="L18" s="22">
        <v>7</v>
      </c>
      <c r="M18" s="22">
        <v>3845.714978775015</v>
      </c>
      <c r="N18" s="22">
        <f t="shared" si="3"/>
        <v>6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</v>
      </c>
      <c r="U18" s="22">
        <v>1</v>
      </c>
      <c r="V18" s="22">
        <v>3</v>
      </c>
      <c r="W18" s="22">
        <v>1</v>
      </c>
      <c r="X18" s="22">
        <v>0</v>
      </c>
      <c r="Y18" s="22">
        <v>4068.3333333333335</v>
      </c>
    </row>
    <row r="19" spans="1:25" s="20" customFormat="1" x14ac:dyDescent="0.2">
      <c r="A19" s="21" t="s">
        <v>371</v>
      </c>
      <c r="B19" s="22">
        <f t="shared" si="1"/>
        <v>883</v>
      </c>
      <c r="C19" s="22">
        <v>0</v>
      </c>
      <c r="D19" s="22">
        <v>0</v>
      </c>
      <c r="E19" s="22">
        <v>0</v>
      </c>
      <c r="F19" s="22">
        <v>2</v>
      </c>
      <c r="G19" s="22">
        <v>7</v>
      </c>
      <c r="H19" s="22">
        <v>67</v>
      </c>
      <c r="I19" s="22">
        <v>320</v>
      </c>
      <c r="J19" s="22">
        <v>339</v>
      </c>
      <c r="K19" s="22">
        <v>129</v>
      </c>
      <c r="L19" s="22">
        <v>19</v>
      </c>
      <c r="M19" s="22">
        <v>4057.9048697621743</v>
      </c>
      <c r="N19" s="22">
        <f t="shared" si="3"/>
        <v>1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1</v>
      </c>
      <c r="W19" s="22">
        <v>0</v>
      </c>
      <c r="X19" s="22">
        <v>0</v>
      </c>
      <c r="Y19" s="22">
        <v>4000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358</v>
      </c>
      <c r="B21" s="22">
        <f t="shared" ref="B21:B32" si="5">SUM(C21:L21)</f>
        <v>24697</v>
      </c>
      <c r="C21" s="22">
        <f>SUM(C22:C32)</f>
        <v>57</v>
      </c>
      <c r="D21" s="22">
        <f t="shared" ref="D21:L21" si="6">SUM(D22:D32)</f>
        <v>122</v>
      </c>
      <c r="E21" s="22">
        <f t="shared" si="6"/>
        <v>339</v>
      </c>
      <c r="F21" s="22">
        <f t="shared" si="6"/>
        <v>1383</v>
      </c>
      <c r="G21" s="22">
        <f t="shared" si="6"/>
        <v>5549</v>
      </c>
      <c r="H21" s="22">
        <f t="shared" si="6"/>
        <v>10050</v>
      </c>
      <c r="I21" s="22">
        <f t="shared" si="6"/>
        <v>5983</v>
      </c>
      <c r="J21" s="22">
        <f t="shared" si="6"/>
        <v>1110</v>
      </c>
      <c r="K21" s="22">
        <f t="shared" si="6"/>
        <v>97</v>
      </c>
      <c r="L21" s="22">
        <f t="shared" si="6"/>
        <v>7</v>
      </c>
      <c r="M21" s="22">
        <v>3196.124913957161</v>
      </c>
      <c r="N21" s="22">
        <f t="shared" ref="N21:N32" si="7">SUM(O21:X21)</f>
        <v>96</v>
      </c>
      <c r="O21" s="22">
        <f t="shared" ref="O21:X21" si="8">SUM(O22:O32)</f>
        <v>3</v>
      </c>
      <c r="P21" s="22">
        <f t="shared" si="8"/>
        <v>14</v>
      </c>
      <c r="Q21" s="22">
        <f t="shared" si="8"/>
        <v>17</v>
      </c>
      <c r="R21" s="22">
        <f t="shared" si="8"/>
        <v>18</v>
      </c>
      <c r="S21" s="22">
        <f t="shared" si="8"/>
        <v>25</v>
      </c>
      <c r="T21" s="22">
        <f t="shared" si="8"/>
        <v>12</v>
      </c>
      <c r="U21" s="22">
        <f t="shared" si="8"/>
        <v>6</v>
      </c>
      <c r="V21" s="22">
        <f t="shared" si="8"/>
        <v>1</v>
      </c>
      <c r="W21" s="22">
        <f t="shared" si="8"/>
        <v>0</v>
      </c>
      <c r="X21" s="22">
        <f t="shared" si="8"/>
        <v>0</v>
      </c>
      <c r="Y21" s="22">
        <v>2299.8020833333335</v>
      </c>
    </row>
    <row r="22" spans="1:25" s="20" customFormat="1" x14ac:dyDescent="0.2">
      <c r="A22" s="21">
        <v>-36</v>
      </c>
      <c r="B22" s="22">
        <f t="shared" si="5"/>
        <v>70</v>
      </c>
      <c r="C22" s="22">
        <v>43</v>
      </c>
      <c r="D22" s="22">
        <v>19</v>
      </c>
      <c r="E22" s="22">
        <v>4</v>
      </c>
      <c r="F22" s="22">
        <v>2</v>
      </c>
      <c r="G22" s="22">
        <v>0</v>
      </c>
      <c r="H22" s="22">
        <v>1</v>
      </c>
      <c r="I22" s="22">
        <v>1</v>
      </c>
      <c r="J22" s="22">
        <v>0</v>
      </c>
      <c r="K22" s="22">
        <v>0</v>
      </c>
      <c r="L22" s="22">
        <v>0</v>
      </c>
      <c r="M22" s="22">
        <v>1036.6857142857143</v>
      </c>
      <c r="N22" s="22">
        <f t="shared" si="7"/>
        <v>6</v>
      </c>
      <c r="O22" s="22">
        <v>3</v>
      </c>
      <c r="P22" s="22">
        <v>1</v>
      </c>
      <c r="Q22" s="22">
        <v>2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1166.6666666666667</v>
      </c>
    </row>
    <row r="23" spans="1:25" s="20" customFormat="1" x14ac:dyDescent="0.2">
      <c r="A23" s="21" t="s">
        <v>362</v>
      </c>
      <c r="B23" s="22">
        <f t="shared" si="5"/>
        <v>35</v>
      </c>
      <c r="C23" s="22">
        <v>4</v>
      </c>
      <c r="D23" s="22">
        <v>26</v>
      </c>
      <c r="E23" s="22">
        <v>5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1237.1428571428571</v>
      </c>
      <c r="N23" s="22">
        <f t="shared" si="7"/>
        <v>4</v>
      </c>
      <c r="O23" s="22">
        <v>0</v>
      </c>
      <c r="P23" s="22">
        <v>3</v>
      </c>
      <c r="Q23" s="22">
        <v>1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1337.5</v>
      </c>
    </row>
    <row r="24" spans="1:25" s="20" customFormat="1" x14ac:dyDescent="0.2">
      <c r="A24" s="21" t="s">
        <v>363</v>
      </c>
      <c r="B24" s="22">
        <f t="shared" si="5"/>
        <v>117</v>
      </c>
      <c r="C24" s="22">
        <v>6</v>
      </c>
      <c r="D24" s="22">
        <v>39</v>
      </c>
      <c r="E24" s="22">
        <v>37</v>
      </c>
      <c r="F24" s="22">
        <v>13</v>
      </c>
      <c r="G24" s="22">
        <v>7</v>
      </c>
      <c r="H24" s="22">
        <v>13</v>
      </c>
      <c r="I24" s="22">
        <v>2</v>
      </c>
      <c r="J24" s="22">
        <v>0</v>
      </c>
      <c r="K24" s="22">
        <v>0</v>
      </c>
      <c r="L24" s="22">
        <v>0</v>
      </c>
      <c r="M24" s="22">
        <v>1842.3076923076924</v>
      </c>
      <c r="N24" s="22">
        <f t="shared" si="7"/>
        <v>7</v>
      </c>
      <c r="O24" s="22">
        <v>0</v>
      </c>
      <c r="P24" s="22">
        <v>5</v>
      </c>
      <c r="Q24" s="22">
        <v>1</v>
      </c>
      <c r="R24" s="22">
        <v>1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1441.4285714285713</v>
      </c>
    </row>
    <row r="25" spans="1:25" s="20" customFormat="1" x14ac:dyDescent="0.2">
      <c r="A25" s="21" t="s">
        <v>364</v>
      </c>
      <c r="B25" s="22">
        <f t="shared" si="5"/>
        <v>167</v>
      </c>
      <c r="C25" s="22">
        <v>2</v>
      </c>
      <c r="D25" s="22">
        <v>20</v>
      </c>
      <c r="E25" s="22">
        <v>101</v>
      </c>
      <c r="F25" s="22">
        <v>28</v>
      </c>
      <c r="G25" s="22">
        <v>4</v>
      </c>
      <c r="H25" s="22">
        <v>7</v>
      </c>
      <c r="I25" s="22">
        <v>4</v>
      </c>
      <c r="J25" s="22">
        <v>1</v>
      </c>
      <c r="K25" s="22">
        <v>0</v>
      </c>
      <c r="L25" s="22">
        <v>0</v>
      </c>
      <c r="M25" s="22">
        <v>1905.2994011976048</v>
      </c>
      <c r="N25" s="22">
        <f t="shared" si="7"/>
        <v>5</v>
      </c>
      <c r="O25" s="22">
        <v>0</v>
      </c>
      <c r="P25" s="22">
        <v>2</v>
      </c>
      <c r="Q25" s="22">
        <v>2</v>
      </c>
      <c r="R25" s="22">
        <v>1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1648</v>
      </c>
    </row>
    <row r="26" spans="1:25" s="20" customFormat="1" x14ac:dyDescent="0.2">
      <c r="A26" s="21" t="s">
        <v>365</v>
      </c>
      <c r="B26" s="22">
        <f t="shared" si="5"/>
        <v>450</v>
      </c>
      <c r="C26" s="22">
        <v>1</v>
      </c>
      <c r="D26" s="22">
        <v>8</v>
      </c>
      <c r="E26" s="22">
        <v>119</v>
      </c>
      <c r="F26" s="22">
        <v>271</v>
      </c>
      <c r="G26" s="22">
        <v>48</v>
      </c>
      <c r="H26" s="22">
        <v>2</v>
      </c>
      <c r="I26" s="22">
        <v>0</v>
      </c>
      <c r="J26" s="22">
        <v>1</v>
      </c>
      <c r="K26" s="22">
        <v>0</v>
      </c>
      <c r="L26" s="22">
        <v>0</v>
      </c>
      <c r="M26" s="22">
        <v>2141.1066666666666</v>
      </c>
      <c r="N26" s="22">
        <f t="shared" si="7"/>
        <v>7</v>
      </c>
      <c r="O26" s="22">
        <v>0</v>
      </c>
      <c r="P26" s="22">
        <v>0</v>
      </c>
      <c r="Q26" s="22">
        <v>3</v>
      </c>
      <c r="R26" s="22">
        <v>4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1910</v>
      </c>
    </row>
    <row r="27" spans="1:25" s="20" customFormat="1" x14ac:dyDescent="0.2">
      <c r="A27" s="21" t="s">
        <v>366</v>
      </c>
      <c r="B27" s="22">
        <f t="shared" si="5"/>
        <v>1510</v>
      </c>
      <c r="C27" s="22">
        <v>0</v>
      </c>
      <c r="D27" s="22">
        <v>7</v>
      </c>
      <c r="E27" s="22">
        <v>53</v>
      </c>
      <c r="F27" s="22">
        <v>616</v>
      </c>
      <c r="G27" s="22">
        <v>754</v>
      </c>
      <c r="H27" s="22">
        <v>73</v>
      </c>
      <c r="I27" s="22">
        <v>4</v>
      </c>
      <c r="J27" s="22">
        <v>1</v>
      </c>
      <c r="K27" s="22">
        <v>2</v>
      </c>
      <c r="L27" s="22">
        <v>0</v>
      </c>
      <c r="M27" s="22">
        <v>2512.4847682119207</v>
      </c>
      <c r="N27" s="22">
        <f t="shared" si="7"/>
        <v>16</v>
      </c>
      <c r="O27" s="22">
        <v>0</v>
      </c>
      <c r="P27" s="22">
        <v>1</v>
      </c>
      <c r="Q27" s="22">
        <v>7</v>
      </c>
      <c r="R27" s="22">
        <v>6</v>
      </c>
      <c r="S27" s="22">
        <v>2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1993.125</v>
      </c>
    </row>
    <row r="28" spans="1:25" s="20" customFormat="1" x14ac:dyDescent="0.2">
      <c r="A28" s="21" t="s">
        <v>367</v>
      </c>
      <c r="B28" s="22">
        <f t="shared" si="5"/>
        <v>4755</v>
      </c>
      <c r="C28" s="22">
        <v>1</v>
      </c>
      <c r="D28" s="22">
        <v>1</v>
      </c>
      <c r="E28" s="22">
        <v>17</v>
      </c>
      <c r="F28" s="22">
        <v>361</v>
      </c>
      <c r="G28" s="22">
        <v>2677</v>
      </c>
      <c r="H28" s="22">
        <v>1562</v>
      </c>
      <c r="I28" s="22">
        <v>134</v>
      </c>
      <c r="J28" s="22">
        <v>2</v>
      </c>
      <c r="K28" s="22">
        <v>0</v>
      </c>
      <c r="L28" s="22">
        <v>0</v>
      </c>
      <c r="M28" s="22">
        <v>2881.5568874868559</v>
      </c>
      <c r="N28" s="22">
        <f t="shared" si="7"/>
        <v>19</v>
      </c>
      <c r="O28" s="22">
        <v>0</v>
      </c>
      <c r="P28" s="22">
        <v>2</v>
      </c>
      <c r="Q28" s="22">
        <v>1</v>
      </c>
      <c r="R28" s="22">
        <v>4</v>
      </c>
      <c r="S28" s="22">
        <v>12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2416.0526315789475</v>
      </c>
    </row>
    <row r="29" spans="1:25" s="20" customFormat="1" x14ac:dyDescent="0.2">
      <c r="A29" s="21" t="s">
        <v>368</v>
      </c>
      <c r="B29" s="22">
        <f t="shared" si="5"/>
        <v>9514</v>
      </c>
      <c r="C29" s="22">
        <v>0</v>
      </c>
      <c r="D29" s="22">
        <v>2</v>
      </c>
      <c r="E29" s="22">
        <v>3</v>
      </c>
      <c r="F29" s="22">
        <v>79</v>
      </c>
      <c r="G29" s="22">
        <v>1807</v>
      </c>
      <c r="H29" s="22">
        <v>5740</v>
      </c>
      <c r="I29" s="22">
        <v>1796</v>
      </c>
      <c r="J29" s="22">
        <v>85</v>
      </c>
      <c r="K29" s="22">
        <v>2</v>
      </c>
      <c r="L29" s="22">
        <v>0</v>
      </c>
      <c r="M29" s="22">
        <v>3225.8267815850327</v>
      </c>
      <c r="N29" s="22">
        <f t="shared" si="7"/>
        <v>18</v>
      </c>
      <c r="O29" s="22">
        <v>0</v>
      </c>
      <c r="P29" s="22">
        <v>0</v>
      </c>
      <c r="Q29" s="22">
        <v>0</v>
      </c>
      <c r="R29" s="22">
        <v>2</v>
      </c>
      <c r="S29" s="22">
        <v>10</v>
      </c>
      <c r="T29" s="22">
        <v>4</v>
      </c>
      <c r="U29" s="22">
        <v>2</v>
      </c>
      <c r="V29" s="22">
        <v>0</v>
      </c>
      <c r="W29" s="22">
        <v>0</v>
      </c>
      <c r="X29" s="22">
        <v>0</v>
      </c>
      <c r="Y29" s="22">
        <v>2862.5555555555557</v>
      </c>
    </row>
    <row r="30" spans="1:25" s="20" customFormat="1" x14ac:dyDescent="0.2">
      <c r="A30" s="21" t="s">
        <v>369</v>
      </c>
      <c r="B30" s="22">
        <f t="shared" si="5"/>
        <v>5969</v>
      </c>
      <c r="C30" s="22">
        <v>0</v>
      </c>
      <c r="D30" s="22">
        <v>0</v>
      </c>
      <c r="E30" s="22">
        <v>0</v>
      </c>
      <c r="F30" s="22">
        <v>11</v>
      </c>
      <c r="G30" s="22">
        <v>220</v>
      </c>
      <c r="H30" s="22">
        <v>2260</v>
      </c>
      <c r="I30" s="22">
        <v>2986</v>
      </c>
      <c r="J30" s="22">
        <v>475</v>
      </c>
      <c r="K30" s="22">
        <v>17</v>
      </c>
      <c r="L30" s="22">
        <v>0</v>
      </c>
      <c r="M30" s="22">
        <v>3540.8735131512817</v>
      </c>
      <c r="N30" s="22">
        <f t="shared" si="7"/>
        <v>10</v>
      </c>
      <c r="O30" s="22">
        <v>0</v>
      </c>
      <c r="P30" s="22">
        <v>0</v>
      </c>
      <c r="Q30" s="22">
        <v>0</v>
      </c>
      <c r="R30" s="22">
        <v>0</v>
      </c>
      <c r="S30" s="22">
        <v>1</v>
      </c>
      <c r="T30" s="22">
        <v>6</v>
      </c>
      <c r="U30" s="22">
        <v>2</v>
      </c>
      <c r="V30" s="22">
        <v>1</v>
      </c>
      <c r="W30" s="22">
        <v>0</v>
      </c>
      <c r="X30" s="22">
        <v>0</v>
      </c>
      <c r="Y30" s="22">
        <v>3345</v>
      </c>
    </row>
    <row r="31" spans="1:25" s="20" customFormat="1" x14ac:dyDescent="0.2">
      <c r="A31" s="21" t="s">
        <v>370</v>
      </c>
      <c r="B31" s="22">
        <f t="shared" si="5"/>
        <v>1698</v>
      </c>
      <c r="C31" s="22">
        <v>0</v>
      </c>
      <c r="D31" s="22">
        <v>0</v>
      </c>
      <c r="E31" s="22">
        <v>0</v>
      </c>
      <c r="F31" s="22">
        <v>2</v>
      </c>
      <c r="G31" s="22">
        <v>31</v>
      </c>
      <c r="H31" s="22">
        <v>327</v>
      </c>
      <c r="I31" s="22">
        <v>856</v>
      </c>
      <c r="J31" s="22">
        <v>436</v>
      </c>
      <c r="K31" s="22">
        <v>44</v>
      </c>
      <c r="L31" s="22">
        <v>2</v>
      </c>
      <c r="M31" s="22">
        <v>3769.9210836277975</v>
      </c>
      <c r="N31" s="22">
        <f t="shared" si="7"/>
        <v>4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2</v>
      </c>
      <c r="U31" s="22">
        <v>2</v>
      </c>
      <c r="V31" s="22">
        <v>0</v>
      </c>
      <c r="W31" s="22">
        <v>0</v>
      </c>
      <c r="X31" s="22">
        <v>0</v>
      </c>
      <c r="Y31" s="22">
        <v>3490</v>
      </c>
    </row>
    <row r="32" spans="1:25" s="20" customFormat="1" x14ac:dyDescent="0.2">
      <c r="A32" s="21" t="s">
        <v>371</v>
      </c>
      <c r="B32" s="22">
        <f t="shared" si="5"/>
        <v>412</v>
      </c>
      <c r="C32" s="22">
        <v>0</v>
      </c>
      <c r="D32" s="22">
        <v>0</v>
      </c>
      <c r="E32" s="22">
        <v>0</v>
      </c>
      <c r="F32" s="22">
        <v>0</v>
      </c>
      <c r="G32" s="22">
        <v>1</v>
      </c>
      <c r="H32" s="22">
        <v>65</v>
      </c>
      <c r="I32" s="22">
        <v>200</v>
      </c>
      <c r="J32" s="22">
        <v>109</v>
      </c>
      <c r="K32" s="22">
        <v>32</v>
      </c>
      <c r="L32" s="22">
        <v>5</v>
      </c>
      <c r="M32" s="22">
        <v>3880.1577669902913</v>
      </c>
      <c r="N32" s="22">
        <f t="shared" si="7"/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 t="s">
        <v>360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359</v>
      </c>
      <c r="B34" s="22">
        <f t="shared" ref="B34:B45" si="9">SUM(C34:L34)</f>
        <v>21195</v>
      </c>
      <c r="C34" s="22">
        <f t="shared" ref="C34:L34" si="10">SUM(C35:C45)</f>
        <v>51</v>
      </c>
      <c r="D34" s="22">
        <f t="shared" si="10"/>
        <v>94</v>
      </c>
      <c r="E34" s="22">
        <f t="shared" si="10"/>
        <v>229</v>
      </c>
      <c r="F34" s="22">
        <f t="shared" si="10"/>
        <v>688</v>
      </c>
      <c r="G34" s="22">
        <f t="shared" si="10"/>
        <v>2900</v>
      </c>
      <c r="H34" s="22">
        <f t="shared" si="10"/>
        <v>7867</v>
      </c>
      <c r="I34" s="22">
        <f t="shared" si="10"/>
        <v>7065</v>
      </c>
      <c r="J34" s="22">
        <f t="shared" si="10"/>
        <v>2005</v>
      </c>
      <c r="K34" s="22">
        <f t="shared" si="10"/>
        <v>270</v>
      </c>
      <c r="L34" s="22">
        <f t="shared" si="10"/>
        <v>26</v>
      </c>
      <c r="M34" s="22">
        <v>3380.3706534560038</v>
      </c>
      <c r="N34" s="22">
        <f t="shared" ref="N34:N45" si="11">SUM(O34:X34)</f>
        <v>81</v>
      </c>
      <c r="O34" s="22">
        <f t="shared" ref="O34:X34" si="12">SUM(O35:O45)</f>
        <v>0</v>
      </c>
      <c r="P34" s="22">
        <f t="shared" si="12"/>
        <v>8</v>
      </c>
      <c r="Q34" s="22">
        <f t="shared" si="12"/>
        <v>11</v>
      </c>
      <c r="R34" s="22">
        <f t="shared" si="12"/>
        <v>15</v>
      </c>
      <c r="S34" s="22">
        <f t="shared" si="12"/>
        <v>13</v>
      </c>
      <c r="T34" s="22">
        <f t="shared" si="12"/>
        <v>19</v>
      </c>
      <c r="U34" s="22">
        <f t="shared" si="12"/>
        <v>9</v>
      </c>
      <c r="V34" s="22">
        <f t="shared" si="12"/>
        <v>5</v>
      </c>
      <c r="W34" s="22">
        <f t="shared" si="12"/>
        <v>1</v>
      </c>
      <c r="X34" s="22">
        <f t="shared" si="12"/>
        <v>0</v>
      </c>
      <c r="Y34" s="22">
        <v>2677.9012345679012</v>
      </c>
    </row>
    <row r="35" spans="1:25" s="20" customFormat="1" x14ac:dyDescent="0.2">
      <c r="A35" s="21">
        <v>-36</v>
      </c>
      <c r="B35" s="22">
        <f t="shared" si="9"/>
        <v>57</v>
      </c>
      <c r="C35" s="22">
        <v>34</v>
      </c>
      <c r="D35" s="22">
        <v>17</v>
      </c>
      <c r="E35" s="22">
        <v>5</v>
      </c>
      <c r="F35" s="22">
        <v>0</v>
      </c>
      <c r="G35" s="22">
        <v>1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999.82456140350882</v>
      </c>
      <c r="N35" s="22">
        <f t="shared" si="11"/>
        <v>2</v>
      </c>
      <c r="O35" s="22">
        <v>0</v>
      </c>
      <c r="P35" s="22">
        <v>0</v>
      </c>
      <c r="Q35" s="22">
        <v>0</v>
      </c>
      <c r="R35" s="22">
        <v>1</v>
      </c>
      <c r="S35" s="22">
        <v>1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2250</v>
      </c>
    </row>
    <row r="36" spans="1:25" s="20" customFormat="1" x14ac:dyDescent="0.2">
      <c r="A36" s="21" t="s">
        <v>362</v>
      </c>
      <c r="B36" s="22">
        <f t="shared" si="9"/>
        <v>40</v>
      </c>
      <c r="C36" s="22">
        <v>6</v>
      </c>
      <c r="D36" s="22">
        <v>19</v>
      </c>
      <c r="E36" s="22">
        <v>9</v>
      </c>
      <c r="F36" s="22">
        <v>3</v>
      </c>
      <c r="G36" s="22">
        <v>1</v>
      </c>
      <c r="H36" s="22">
        <v>2</v>
      </c>
      <c r="I36" s="22">
        <v>0</v>
      </c>
      <c r="J36" s="22">
        <v>0</v>
      </c>
      <c r="K36" s="22">
        <v>0</v>
      </c>
      <c r="L36" s="22">
        <v>0</v>
      </c>
      <c r="M36" s="22">
        <v>1501.125</v>
      </c>
      <c r="N36" s="22">
        <f t="shared" si="11"/>
        <v>4</v>
      </c>
      <c r="O36" s="22">
        <v>0</v>
      </c>
      <c r="P36" s="22">
        <v>3</v>
      </c>
      <c r="Q36" s="22">
        <v>1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1317.5</v>
      </c>
    </row>
    <row r="37" spans="1:25" s="20" customFormat="1" x14ac:dyDescent="0.2">
      <c r="A37" s="21" t="s">
        <v>363</v>
      </c>
      <c r="B37" s="22">
        <f t="shared" si="9"/>
        <v>69</v>
      </c>
      <c r="C37" s="22">
        <v>2</v>
      </c>
      <c r="D37" s="22">
        <v>23</v>
      </c>
      <c r="E37" s="22">
        <v>19</v>
      </c>
      <c r="F37" s="22">
        <v>3</v>
      </c>
      <c r="G37" s="22">
        <v>7</v>
      </c>
      <c r="H37" s="22">
        <v>8</v>
      </c>
      <c r="I37" s="22">
        <v>7</v>
      </c>
      <c r="J37" s="22">
        <v>0</v>
      </c>
      <c r="K37" s="22">
        <v>0</v>
      </c>
      <c r="L37" s="22">
        <v>0</v>
      </c>
      <c r="M37" s="22">
        <v>2042.8985507246377</v>
      </c>
      <c r="N37" s="22">
        <f t="shared" si="11"/>
        <v>5</v>
      </c>
      <c r="O37" s="22">
        <v>0</v>
      </c>
      <c r="P37" s="22">
        <v>2</v>
      </c>
      <c r="Q37" s="22">
        <v>3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1574</v>
      </c>
    </row>
    <row r="38" spans="1:25" s="20" customFormat="1" x14ac:dyDescent="0.2">
      <c r="A38" s="21" t="s">
        <v>364</v>
      </c>
      <c r="B38" s="22">
        <f t="shared" si="9"/>
        <v>122</v>
      </c>
      <c r="C38" s="22">
        <v>3</v>
      </c>
      <c r="D38" s="22">
        <v>21</v>
      </c>
      <c r="E38" s="22">
        <v>66</v>
      </c>
      <c r="F38" s="22">
        <v>18</v>
      </c>
      <c r="G38" s="22">
        <v>2</v>
      </c>
      <c r="H38" s="22">
        <v>7</v>
      </c>
      <c r="I38" s="22">
        <v>3</v>
      </c>
      <c r="J38" s="22">
        <v>2</v>
      </c>
      <c r="K38" s="22">
        <v>0</v>
      </c>
      <c r="L38" s="22">
        <v>0</v>
      </c>
      <c r="M38" s="22">
        <v>1886.1475409836066</v>
      </c>
      <c r="N38" s="22">
        <f t="shared" si="11"/>
        <v>4</v>
      </c>
      <c r="O38" s="22">
        <v>0</v>
      </c>
      <c r="P38" s="22">
        <v>2</v>
      </c>
      <c r="Q38" s="22">
        <v>2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1472.5</v>
      </c>
    </row>
    <row r="39" spans="1:25" s="20" customFormat="1" x14ac:dyDescent="0.2">
      <c r="A39" s="21" t="s">
        <v>365</v>
      </c>
      <c r="B39" s="22">
        <f t="shared" si="9"/>
        <v>242</v>
      </c>
      <c r="C39" s="22">
        <v>2</v>
      </c>
      <c r="D39" s="22">
        <v>5</v>
      </c>
      <c r="E39" s="22">
        <v>81</v>
      </c>
      <c r="F39" s="22">
        <v>130</v>
      </c>
      <c r="G39" s="22">
        <v>20</v>
      </c>
      <c r="H39" s="22">
        <v>2</v>
      </c>
      <c r="I39" s="22">
        <v>0</v>
      </c>
      <c r="J39" s="22">
        <v>2</v>
      </c>
      <c r="K39" s="22">
        <v>0</v>
      </c>
      <c r="L39" s="22">
        <v>0</v>
      </c>
      <c r="M39" s="22">
        <v>2101.9214876033056</v>
      </c>
      <c r="N39" s="22">
        <f t="shared" si="11"/>
        <v>4</v>
      </c>
      <c r="O39" s="22">
        <v>0</v>
      </c>
      <c r="P39" s="22">
        <v>0</v>
      </c>
      <c r="Q39" s="22">
        <v>2</v>
      </c>
      <c r="R39" s="22">
        <v>2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1892.5</v>
      </c>
    </row>
    <row r="40" spans="1:25" s="20" customFormat="1" x14ac:dyDescent="0.2">
      <c r="A40" s="21" t="s">
        <v>366</v>
      </c>
      <c r="B40" s="22">
        <f t="shared" si="9"/>
        <v>669</v>
      </c>
      <c r="C40" s="22">
        <v>2</v>
      </c>
      <c r="D40" s="22">
        <v>8</v>
      </c>
      <c r="E40" s="22">
        <v>34</v>
      </c>
      <c r="F40" s="22">
        <v>298</v>
      </c>
      <c r="G40" s="22">
        <v>288</v>
      </c>
      <c r="H40" s="22">
        <v>39</v>
      </c>
      <c r="I40" s="22">
        <v>0</v>
      </c>
      <c r="J40" s="22">
        <v>0</v>
      </c>
      <c r="K40" s="22">
        <v>0</v>
      </c>
      <c r="L40" s="22">
        <v>0</v>
      </c>
      <c r="M40" s="22">
        <v>2461.5052316890883</v>
      </c>
      <c r="N40" s="22">
        <f t="shared" si="11"/>
        <v>7</v>
      </c>
      <c r="O40" s="22">
        <v>0</v>
      </c>
      <c r="P40" s="22">
        <v>1</v>
      </c>
      <c r="Q40" s="22">
        <v>1</v>
      </c>
      <c r="R40" s="22">
        <v>4</v>
      </c>
      <c r="S40" s="22">
        <v>1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2050</v>
      </c>
    </row>
    <row r="41" spans="1:25" s="20" customFormat="1" x14ac:dyDescent="0.2">
      <c r="A41" s="21" t="s">
        <v>367</v>
      </c>
      <c r="B41" s="22">
        <f t="shared" si="9"/>
        <v>2335</v>
      </c>
      <c r="C41" s="22">
        <v>1</v>
      </c>
      <c r="D41" s="22">
        <v>1</v>
      </c>
      <c r="E41" s="22">
        <v>8</v>
      </c>
      <c r="F41" s="22">
        <v>188</v>
      </c>
      <c r="G41" s="22">
        <v>1309</v>
      </c>
      <c r="H41" s="22">
        <v>770</v>
      </c>
      <c r="I41" s="22">
        <v>56</v>
      </c>
      <c r="J41" s="22">
        <v>2</v>
      </c>
      <c r="K41" s="22">
        <v>0</v>
      </c>
      <c r="L41" s="22">
        <v>0</v>
      </c>
      <c r="M41" s="22">
        <v>2874.7194860813706</v>
      </c>
      <c r="N41" s="22">
        <f t="shared" si="11"/>
        <v>11</v>
      </c>
      <c r="O41" s="22">
        <v>0</v>
      </c>
      <c r="P41" s="22">
        <v>0</v>
      </c>
      <c r="Q41" s="22">
        <v>2</v>
      </c>
      <c r="R41" s="22">
        <v>4</v>
      </c>
      <c r="S41" s="22">
        <v>3</v>
      </c>
      <c r="T41" s="22">
        <v>2</v>
      </c>
      <c r="U41" s="22">
        <v>0</v>
      </c>
      <c r="V41" s="22">
        <v>0</v>
      </c>
      <c r="W41" s="22">
        <v>0</v>
      </c>
      <c r="X41" s="22">
        <v>0</v>
      </c>
      <c r="Y41" s="22">
        <v>2481.818181818182</v>
      </c>
    </row>
    <row r="42" spans="1:25" s="20" customFormat="1" x14ac:dyDescent="0.2">
      <c r="A42" s="21" t="s">
        <v>368</v>
      </c>
      <c r="B42" s="22">
        <f t="shared" si="9"/>
        <v>6933</v>
      </c>
      <c r="C42" s="22">
        <v>1</v>
      </c>
      <c r="D42" s="22">
        <v>0</v>
      </c>
      <c r="E42" s="22">
        <v>6</v>
      </c>
      <c r="F42" s="22">
        <v>38</v>
      </c>
      <c r="G42" s="22">
        <v>1080</v>
      </c>
      <c r="H42" s="22">
        <v>4228</v>
      </c>
      <c r="I42" s="22">
        <v>1485</v>
      </c>
      <c r="J42" s="22">
        <v>90</v>
      </c>
      <c r="K42" s="22">
        <v>5</v>
      </c>
      <c r="L42" s="22">
        <v>0</v>
      </c>
      <c r="M42" s="22">
        <v>3262.397519111496</v>
      </c>
      <c r="N42" s="22">
        <f t="shared" si="11"/>
        <v>21</v>
      </c>
      <c r="O42" s="22">
        <v>0</v>
      </c>
      <c r="P42" s="22">
        <v>0</v>
      </c>
      <c r="Q42" s="22">
        <v>0</v>
      </c>
      <c r="R42" s="22">
        <v>2</v>
      </c>
      <c r="S42" s="22">
        <v>5</v>
      </c>
      <c r="T42" s="22">
        <v>11</v>
      </c>
      <c r="U42" s="22">
        <v>3</v>
      </c>
      <c r="V42" s="22">
        <v>0</v>
      </c>
      <c r="W42" s="22">
        <v>0</v>
      </c>
      <c r="X42" s="22">
        <v>0</v>
      </c>
      <c r="Y42" s="22">
        <v>3061.4285714285716</v>
      </c>
    </row>
    <row r="43" spans="1:25" s="20" customFormat="1" x14ac:dyDescent="0.2">
      <c r="A43" s="21" t="s">
        <v>369</v>
      </c>
      <c r="B43" s="22">
        <f t="shared" si="9"/>
        <v>7046</v>
      </c>
      <c r="C43" s="22">
        <v>0</v>
      </c>
      <c r="D43" s="22">
        <v>0</v>
      </c>
      <c r="E43" s="22">
        <v>0</v>
      </c>
      <c r="F43" s="22">
        <v>5</v>
      </c>
      <c r="G43" s="22">
        <v>166</v>
      </c>
      <c r="H43" s="22">
        <v>2389</v>
      </c>
      <c r="I43" s="22">
        <v>3761</v>
      </c>
      <c r="J43" s="22">
        <v>694</v>
      </c>
      <c r="K43" s="22">
        <v>30</v>
      </c>
      <c r="L43" s="22">
        <v>1</v>
      </c>
      <c r="M43" s="22">
        <v>3589.3235878512633</v>
      </c>
      <c r="N43" s="22">
        <f t="shared" si="11"/>
        <v>17</v>
      </c>
      <c r="O43" s="22">
        <v>0</v>
      </c>
      <c r="P43" s="22">
        <v>0</v>
      </c>
      <c r="Q43" s="22">
        <v>0</v>
      </c>
      <c r="R43" s="22">
        <v>2</v>
      </c>
      <c r="S43" s="22">
        <v>3</v>
      </c>
      <c r="T43" s="22">
        <v>5</v>
      </c>
      <c r="U43" s="22">
        <v>5</v>
      </c>
      <c r="V43" s="22">
        <v>2</v>
      </c>
      <c r="W43" s="22">
        <v>0</v>
      </c>
      <c r="X43" s="22">
        <v>0</v>
      </c>
      <c r="Y43" s="22">
        <v>3262.3529411764707</v>
      </c>
    </row>
    <row r="44" spans="1:25" s="20" customFormat="1" x14ac:dyDescent="0.2">
      <c r="A44" s="21" t="s">
        <v>370</v>
      </c>
      <c r="B44" s="22">
        <f t="shared" si="9"/>
        <v>2907</v>
      </c>
      <c r="C44" s="22">
        <v>0</v>
      </c>
      <c r="D44" s="22">
        <v>0</v>
      </c>
      <c r="E44" s="22">
        <v>1</v>
      </c>
      <c r="F44" s="22">
        <v>3</v>
      </c>
      <c r="G44" s="22">
        <v>19</v>
      </c>
      <c r="H44" s="22">
        <v>369</v>
      </c>
      <c r="I44" s="22">
        <v>1482</v>
      </c>
      <c r="J44" s="22">
        <v>907</v>
      </c>
      <c r="K44" s="22">
        <v>119</v>
      </c>
      <c r="L44" s="22">
        <v>7</v>
      </c>
      <c r="M44" s="22">
        <v>3861.2910216718265</v>
      </c>
      <c r="N44" s="22">
        <f t="shared" si="11"/>
        <v>5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1</v>
      </c>
      <c r="U44" s="22">
        <v>1</v>
      </c>
      <c r="V44" s="22">
        <v>2</v>
      </c>
      <c r="W44" s="22">
        <v>1</v>
      </c>
      <c r="X44" s="22">
        <v>0</v>
      </c>
      <c r="Y44" s="22">
        <v>4082</v>
      </c>
    </row>
    <row r="45" spans="1:25" s="20" customFormat="1" x14ac:dyDescent="0.2">
      <c r="A45" s="21" t="s">
        <v>371</v>
      </c>
      <c r="B45" s="22">
        <f t="shared" si="9"/>
        <v>775</v>
      </c>
      <c r="C45" s="22">
        <v>0</v>
      </c>
      <c r="D45" s="22">
        <v>0</v>
      </c>
      <c r="E45" s="22">
        <v>0</v>
      </c>
      <c r="F45" s="22">
        <v>2</v>
      </c>
      <c r="G45" s="22">
        <v>7</v>
      </c>
      <c r="H45" s="22">
        <v>53</v>
      </c>
      <c r="I45" s="22">
        <v>271</v>
      </c>
      <c r="J45" s="22">
        <v>308</v>
      </c>
      <c r="K45" s="22">
        <v>116</v>
      </c>
      <c r="L45" s="22">
        <v>18</v>
      </c>
      <c r="M45" s="22">
        <v>4074.3483870967743</v>
      </c>
      <c r="N45" s="22">
        <f t="shared" si="11"/>
        <v>1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1</v>
      </c>
      <c r="W45" s="22">
        <v>0</v>
      </c>
      <c r="X45" s="22">
        <v>0</v>
      </c>
      <c r="Y45" s="22">
        <v>4000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361</v>
      </c>
      <c r="B47" s="22">
        <f t="shared" ref="B47:B58" si="13">SUM(C47:L47)</f>
        <v>19836</v>
      </c>
      <c r="C47" s="22">
        <f t="shared" ref="C47:L47" si="14">SUM(C48:C58)</f>
        <v>37</v>
      </c>
      <c r="D47" s="22">
        <f t="shared" si="14"/>
        <v>74</v>
      </c>
      <c r="E47" s="22">
        <f t="shared" si="14"/>
        <v>207</v>
      </c>
      <c r="F47" s="22">
        <f t="shared" si="14"/>
        <v>858</v>
      </c>
      <c r="G47" s="22">
        <f t="shared" si="14"/>
        <v>3898</v>
      </c>
      <c r="H47" s="22">
        <f t="shared" si="14"/>
        <v>8342</v>
      </c>
      <c r="I47" s="22">
        <f t="shared" si="14"/>
        <v>5315</v>
      </c>
      <c r="J47" s="22">
        <f t="shared" si="14"/>
        <v>1010</v>
      </c>
      <c r="K47" s="22">
        <f t="shared" si="14"/>
        <v>88</v>
      </c>
      <c r="L47" s="22">
        <f t="shared" si="14"/>
        <v>7</v>
      </c>
      <c r="M47" s="22">
        <v>3251.0952813067152</v>
      </c>
      <c r="N47" s="22">
        <f t="shared" ref="N47:N58" si="15">SUM(O47:X47)</f>
        <v>68</v>
      </c>
      <c r="O47" s="22">
        <f t="shared" ref="O47:X47" si="16">SUM(O48:O58)</f>
        <v>2</v>
      </c>
      <c r="P47" s="22">
        <f t="shared" si="16"/>
        <v>11</v>
      </c>
      <c r="Q47" s="22">
        <f t="shared" si="16"/>
        <v>10</v>
      </c>
      <c r="R47" s="22">
        <f t="shared" si="16"/>
        <v>12</v>
      </c>
      <c r="S47" s="22">
        <f t="shared" si="16"/>
        <v>18</v>
      </c>
      <c r="T47" s="22">
        <f t="shared" si="16"/>
        <v>8</v>
      </c>
      <c r="U47" s="22">
        <f t="shared" si="16"/>
        <v>6</v>
      </c>
      <c r="V47" s="22">
        <f t="shared" si="16"/>
        <v>1</v>
      </c>
      <c r="W47" s="22">
        <f t="shared" si="16"/>
        <v>0</v>
      </c>
      <c r="X47" s="22">
        <f t="shared" si="16"/>
        <v>0</v>
      </c>
      <c r="Y47" s="22">
        <v>2334.5735294117649</v>
      </c>
    </row>
    <row r="48" spans="1:25" s="20" customFormat="1" x14ac:dyDescent="0.2">
      <c r="A48" s="21">
        <v>-36</v>
      </c>
      <c r="B48" s="22">
        <f t="shared" si="13"/>
        <v>43</v>
      </c>
      <c r="C48" s="22">
        <v>27</v>
      </c>
      <c r="D48" s="22">
        <v>12</v>
      </c>
      <c r="E48" s="22">
        <v>2</v>
      </c>
      <c r="F48" s="22">
        <v>2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1005.0697674418604</v>
      </c>
      <c r="N48" s="22">
        <f t="shared" si="15"/>
        <v>4</v>
      </c>
      <c r="O48" s="22">
        <v>2</v>
      </c>
      <c r="P48" s="22">
        <v>1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1160</v>
      </c>
    </row>
    <row r="49" spans="1:25" s="20" customFormat="1" x14ac:dyDescent="0.2">
      <c r="A49" s="21" t="s">
        <v>362</v>
      </c>
      <c r="B49" s="22">
        <f t="shared" si="13"/>
        <v>19</v>
      </c>
      <c r="C49" s="22">
        <v>2</v>
      </c>
      <c r="D49" s="22">
        <v>14</v>
      </c>
      <c r="E49" s="22">
        <v>3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1239.4736842105262</v>
      </c>
      <c r="N49" s="22">
        <f t="shared" si="15"/>
        <v>3</v>
      </c>
      <c r="O49" s="22">
        <v>0</v>
      </c>
      <c r="P49" s="22">
        <v>3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1210</v>
      </c>
    </row>
    <row r="50" spans="1:25" s="20" customFormat="1" x14ac:dyDescent="0.2">
      <c r="A50" s="21" t="s">
        <v>363</v>
      </c>
      <c r="B50" s="22">
        <f t="shared" si="13"/>
        <v>73</v>
      </c>
      <c r="C50" s="22">
        <v>4</v>
      </c>
      <c r="D50" s="22">
        <v>23</v>
      </c>
      <c r="E50" s="22">
        <v>26</v>
      </c>
      <c r="F50" s="22">
        <v>6</v>
      </c>
      <c r="G50" s="22">
        <v>5</v>
      </c>
      <c r="H50" s="22">
        <v>8</v>
      </c>
      <c r="I50" s="22">
        <v>1</v>
      </c>
      <c r="J50" s="22">
        <v>0</v>
      </c>
      <c r="K50" s="22">
        <v>0</v>
      </c>
      <c r="L50" s="22">
        <v>0</v>
      </c>
      <c r="M50" s="22">
        <v>1818.3561643835617</v>
      </c>
      <c r="N50" s="22">
        <f t="shared" si="15"/>
        <v>5</v>
      </c>
      <c r="O50" s="22">
        <v>0</v>
      </c>
      <c r="P50" s="22">
        <v>3</v>
      </c>
      <c r="Q50" s="22">
        <v>1</v>
      </c>
      <c r="R50" s="22">
        <v>1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1498</v>
      </c>
    </row>
    <row r="51" spans="1:25" s="20" customFormat="1" x14ac:dyDescent="0.2">
      <c r="A51" s="21" t="s">
        <v>364</v>
      </c>
      <c r="B51" s="22">
        <f t="shared" si="13"/>
        <v>108</v>
      </c>
      <c r="C51" s="22">
        <v>2</v>
      </c>
      <c r="D51" s="22">
        <v>13</v>
      </c>
      <c r="E51" s="22">
        <v>64</v>
      </c>
      <c r="F51" s="22">
        <v>16</v>
      </c>
      <c r="G51" s="22">
        <v>3</v>
      </c>
      <c r="H51" s="22">
        <v>5</v>
      </c>
      <c r="I51" s="22">
        <v>4</v>
      </c>
      <c r="J51" s="22">
        <v>1</v>
      </c>
      <c r="K51" s="22">
        <v>0</v>
      </c>
      <c r="L51" s="22">
        <v>0</v>
      </c>
      <c r="M51" s="22">
        <v>1938.4722222222222</v>
      </c>
      <c r="N51" s="22">
        <f t="shared" si="15"/>
        <v>5</v>
      </c>
      <c r="O51" s="22">
        <v>0</v>
      </c>
      <c r="P51" s="22">
        <v>2</v>
      </c>
      <c r="Q51" s="22">
        <v>2</v>
      </c>
      <c r="R51" s="22">
        <v>1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1648</v>
      </c>
    </row>
    <row r="52" spans="1:25" s="20" customFormat="1" x14ac:dyDescent="0.2">
      <c r="A52" s="21" t="s">
        <v>365</v>
      </c>
      <c r="B52" s="22">
        <f t="shared" si="13"/>
        <v>288</v>
      </c>
      <c r="C52" s="22">
        <v>1</v>
      </c>
      <c r="D52" s="22">
        <v>5</v>
      </c>
      <c r="E52" s="22">
        <v>77</v>
      </c>
      <c r="F52" s="22">
        <v>170</v>
      </c>
      <c r="G52" s="22">
        <v>32</v>
      </c>
      <c r="H52" s="22">
        <v>2</v>
      </c>
      <c r="I52" s="22">
        <v>0</v>
      </c>
      <c r="J52" s="22">
        <v>1</v>
      </c>
      <c r="K52" s="22">
        <v>0</v>
      </c>
      <c r="L52" s="22">
        <v>0</v>
      </c>
      <c r="M52" s="22">
        <v>2142.7708333333335</v>
      </c>
      <c r="N52" s="22">
        <f t="shared" si="15"/>
        <v>4</v>
      </c>
      <c r="O52" s="22">
        <v>0</v>
      </c>
      <c r="P52" s="22">
        <v>0</v>
      </c>
      <c r="Q52" s="22">
        <v>2</v>
      </c>
      <c r="R52" s="22">
        <v>2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1807.5</v>
      </c>
    </row>
    <row r="53" spans="1:25" s="20" customFormat="1" x14ac:dyDescent="0.2">
      <c r="A53" s="21" t="s">
        <v>366</v>
      </c>
      <c r="B53" s="22">
        <f t="shared" si="13"/>
        <v>949</v>
      </c>
      <c r="C53" s="22">
        <v>0</v>
      </c>
      <c r="D53" s="22">
        <v>4</v>
      </c>
      <c r="E53" s="22">
        <v>24</v>
      </c>
      <c r="F53" s="22">
        <v>378</v>
      </c>
      <c r="G53" s="22">
        <v>483</v>
      </c>
      <c r="H53" s="22">
        <v>54</v>
      </c>
      <c r="I53" s="22">
        <v>3</v>
      </c>
      <c r="J53" s="22">
        <v>1</v>
      </c>
      <c r="K53" s="22">
        <v>2</v>
      </c>
      <c r="L53" s="22">
        <v>0</v>
      </c>
      <c r="M53" s="22">
        <v>2534.1548998946259</v>
      </c>
      <c r="N53" s="22">
        <f t="shared" si="15"/>
        <v>10</v>
      </c>
      <c r="O53" s="22">
        <v>0</v>
      </c>
      <c r="P53" s="22">
        <v>1</v>
      </c>
      <c r="Q53" s="22">
        <v>4</v>
      </c>
      <c r="R53" s="22">
        <v>3</v>
      </c>
      <c r="S53" s="22">
        <v>2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2015</v>
      </c>
    </row>
    <row r="54" spans="1:25" s="20" customFormat="1" x14ac:dyDescent="0.2">
      <c r="A54" s="21" t="s">
        <v>367</v>
      </c>
      <c r="B54" s="22">
        <f t="shared" si="13"/>
        <v>3432</v>
      </c>
      <c r="C54" s="22">
        <v>1</v>
      </c>
      <c r="D54" s="22">
        <v>1</v>
      </c>
      <c r="E54" s="22">
        <v>9</v>
      </c>
      <c r="F54" s="22">
        <v>227</v>
      </c>
      <c r="G54" s="22">
        <v>1854</v>
      </c>
      <c r="H54" s="22">
        <v>1229</v>
      </c>
      <c r="I54" s="22">
        <v>109</v>
      </c>
      <c r="J54" s="22">
        <v>2</v>
      </c>
      <c r="K54" s="22">
        <v>0</v>
      </c>
      <c r="L54" s="22">
        <v>0</v>
      </c>
      <c r="M54" s="22">
        <v>2904.0539044289044</v>
      </c>
      <c r="N54" s="22">
        <f t="shared" si="15"/>
        <v>11</v>
      </c>
      <c r="O54" s="22">
        <v>0</v>
      </c>
      <c r="P54" s="22">
        <v>1</v>
      </c>
      <c r="Q54" s="22">
        <v>0</v>
      </c>
      <c r="R54" s="22">
        <v>3</v>
      </c>
      <c r="S54" s="22">
        <v>7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2448.6363636363635</v>
      </c>
    </row>
    <row r="55" spans="1:25" s="20" customFormat="1" x14ac:dyDescent="0.2">
      <c r="A55" s="21" t="s">
        <v>368</v>
      </c>
      <c r="B55" s="22">
        <f t="shared" si="13"/>
        <v>7833</v>
      </c>
      <c r="C55" s="22">
        <v>0</v>
      </c>
      <c r="D55" s="22">
        <v>2</v>
      </c>
      <c r="E55" s="22">
        <v>2</v>
      </c>
      <c r="F55" s="22">
        <v>53</v>
      </c>
      <c r="G55" s="22">
        <v>1346</v>
      </c>
      <c r="H55" s="22">
        <v>4776</v>
      </c>
      <c r="I55" s="22">
        <v>1577</v>
      </c>
      <c r="J55" s="22">
        <v>75</v>
      </c>
      <c r="K55" s="22">
        <v>2</v>
      </c>
      <c r="L55" s="22">
        <v>0</v>
      </c>
      <c r="M55" s="22">
        <v>3244.4233371632836</v>
      </c>
      <c r="N55" s="22">
        <f t="shared" si="15"/>
        <v>15</v>
      </c>
      <c r="O55" s="22">
        <v>0</v>
      </c>
      <c r="P55" s="22">
        <v>0</v>
      </c>
      <c r="Q55" s="22">
        <v>0</v>
      </c>
      <c r="R55" s="22">
        <v>2</v>
      </c>
      <c r="S55" s="22">
        <v>8</v>
      </c>
      <c r="T55" s="22">
        <v>3</v>
      </c>
      <c r="U55" s="22">
        <v>2</v>
      </c>
      <c r="V55" s="22">
        <v>0</v>
      </c>
      <c r="W55" s="22">
        <v>0</v>
      </c>
      <c r="X55" s="22">
        <v>0</v>
      </c>
      <c r="Y55" s="22">
        <v>2850.4</v>
      </c>
    </row>
    <row r="56" spans="1:25" s="20" customFormat="1" x14ac:dyDescent="0.2">
      <c r="A56" s="21" t="s">
        <v>369</v>
      </c>
      <c r="B56" s="22">
        <f t="shared" si="13"/>
        <v>5224</v>
      </c>
      <c r="C56" s="22">
        <v>0</v>
      </c>
      <c r="D56" s="22">
        <v>0</v>
      </c>
      <c r="E56" s="22">
        <v>0</v>
      </c>
      <c r="F56" s="22">
        <v>5</v>
      </c>
      <c r="G56" s="22">
        <v>157</v>
      </c>
      <c r="H56" s="22">
        <v>1944</v>
      </c>
      <c r="I56" s="22">
        <v>2672</v>
      </c>
      <c r="J56" s="22">
        <v>431</v>
      </c>
      <c r="K56" s="22">
        <v>15</v>
      </c>
      <c r="L56" s="22">
        <v>0</v>
      </c>
      <c r="M56" s="22">
        <v>3554.0474732006123</v>
      </c>
      <c r="N56" s="22">
        <f t="shared" si="15"/>
        <v>8</v>
      </c>
      <c r="O56" s="22">
        <v>0</v>
      </c>
      <c r="P56" s="22">
        <v>0</v>
      </c>
      <c r="Q56" s="22">
        <v>0</v>
      </c>
      <c r="R56" s="22">
        <v>0</v>
      </c>
      <c r="S56" s="22">
        <v>1</v>
      </c>
      <c r="T56" s="22">
        <v>4</v>
      </c>
      <c r="U56" s="22">
        <v>2</v>
      </c>
      <c r="V56" s="22">
        <v>1</v>
      </c>
      <c r="W56" s="22">
        <v>0</v>
      </c>
      <c r="X56" s="22">
        <v>0</v>
      </c>
      <c r="Y56" s="22">
        <v>3380</v>
      </c>
    </row>
    <row r="57" spans="1:25" s="20" customFormat="1" x14ac:dyDescent="0.2">
      <c r="A57" s="21" t="s">
        <v>370</v>
      </c>
      <c r="B57" s="22">
        <f t="shared" si="13"/>
        <v>1504</v>
      </c>
      <c r="C57" s="22">
        <v>0</v>
      </c>
      <c r="D57" s="22">
        <v>0</v>
      </c>
      <c r="E57" s="22">
        <v>0</v>
      </c>
      <c r="F57" s="22">
        <v>1</v>
      </c>
      <c r="G57" s="22">
        <v>17</v>
      </c>
      <c r="H57" s="22">
        <v>272</v>
      </c>
      <c r="I57" s="22">
        <v>774</v>
      </c>
      <c r="J57" s="22">
        <v>398</v>
      </c>
      <c r="K57" s="22">
        <v>40</v>
      </c>
      <c r="L57" s="22">
        <v>2</v>
      </c>
      <c r="M57" s="22">
        <v>3787.7606382978724</v>
      </c>
      <c r="N57" s="22">
        <f t="shared" si="15"/>
        <v>3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1</v>
      </c>
      <c r="U57" s="22">
        <v>2</v>
      </c>
      <c r="V57" s="22">
        <v>0</v>
      </c>
      <c r="W57" s="22">
        <v>0</v>
      </c>
      <c r="X57" s="22">
        <v>0</v>
      </c>
      <c r="Y57" s="22">
        <v>3546.6666666666665</v>
      </c>
    </row>
    <row r="58" spans="1:25" s="20" customFormat="1" x14ac:dyDescent="0.2">
      <c r="A58" s="21" t="s">
        <v>371</v>
      </c>
      <c r="B58" s="22">
        <f t="shared" si="13"/>
        <v>363</v>
      </c>
      <c r="C58" s="22">
        <v>0</v>
      </c>
      <c r="D58" s="22">
        <v>0</v>
      </c>
      <c r="E58" s="22">
        <v>0</v>
      </c>
      <c r="F58" s="22">
        <v>0</v>
      </c>
      <c r="G58" s="22">
        <v>1</v>
      </c>
      <c r="H58" s="22">
        <v>52</v>
      </c>
      <c r="I58" s="22">
        <v>175</v>
      </c>
      <c r="J58" s="22">
        <v>101</v>
      </c>
      <c r="K58" s="22">
        <v>29</v>
      </c>
      <c r="L58" s="22">
        <v>5</v>
      </c>
      <c r="M58" s="22">
        <v>3896.4600550964187</v>
      </c>
      <c r="N58" s="22">
        <f t="shared" si="15"/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 t="s">
        <v>360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L5" workbookViewId="0">
      <selection activeCell="Y6" sqref="Y6:Y5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83" t="s">
        <v>372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 t="s">
        <v>3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x14ac:dyDescent="0.2">
      <c r="A4" s="83"/>
      <c r="B4" s="85" t="s">
        <v>5</v>
      </c>
      <c r="C4" s="84" t="s">
        <v>341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342</v>
      </c>
      <c r="N4" s="85" t="s">
        <v>5</v>
      </c>
      <c r="O4" s="84" t="s">
        <v>341</v>
      </c>
      <c r="P4" s="84"/>
      <c r="Q4" s="84"/>
      <c r="R4" s="84"/>
      <c r="S4" s="84"/>
      <c r="T4" s="84"/>
      <c r="U4" s="84"/>
      <c r="V4" s="84"/>
      <c r="W4" s="84"/>
      <c r="X4" s="84"/>
      <c r="Y4" s="83" t="s">
        <v>342</v>
      </c>
    </row>
    <row r="5" spans="1:25" x14ac:dyDescent="0.2">
      <c r="A5" s="83"/>
      <c r="B5" s="85"/>
      <c r="C5" s="16">
        <v>-999</v>
      </c>
      <c r="D5" s="16" t="s">
        <v>343</v>
      </c>
      <c r="E5" s="16" t="s">
        <v>344</v>
      </c>
      <c r="F5" s="16" t="s">
        <v>345</v>
      </c>
      <c r="G5" s="16" t="s">
        <v>346</v>
      </c>
      <c r="H5" s="16" t="s">
        <v>347</v>
      </c>
      <c r="I5" s="16" t="s">
        <v>348</v>
      </c>
      <c r="J5" s="16" t="s">
        <v>349</v>
      </c>
      <c r="K5" s="16" t="s">
        <v>350</v>
      </c>
      <c r="L5" s="16" t="s">
        <v>351</v>
      </c>
      <c r="M5" s="83"/>
      <c r="N5" s="85"/>
      <c r="O5" s="16">
        <v>-999</v>
      </c>
      <c r="P5" s="16" t="s">
        <v>343</v>
      </c>
      <c r="Q5" s="16" t="s">
        <v>344</v>
      </c>
      <c r="R5" s="16" t="s">
        <v>345</v>
      </c>
      <c r="S5" s="16" t="s">
        <v>346</v>
      </c>
      <c r="T5" s="16" t="s">
        <v>347</v>
      </c>
      <c r="U5" s="16" t="s">
        <v>348</v>
      </c>
      <c r="V5" s="16" t="s">
        <v>349</v>
      </c>
      <c r="W5" s="16" t="s">
        <v>350</v>
      </c>
      <c r="X5" s="16" t="s">
        <v>351</v>
      </c>
      <c r="Y5" s="83"/>
    </row>
    <row r="6" spans="1:25" s="20" customFormat="1" x14ac:dyDescent="0.2">
      <c r="A6" s="21" t="s">
        <v>193</v>
      </c>
      <c r="B6" s="22">
        <f>SUM(C6:L6)</f>
        <v>51136</v>
      </c>
      <c r="C6" s="22">
        <f>SUM(C9:C17,C20:C28)</f>
        <v>125</v>
      </c>
      <c r="D6" s="22">
        <f t="shared" ref="D6:L6" si="0">SUM(D9:D17,D20:D28)</f>
        <v>279</v>
      </c>
      <c r="E6" s="22">
        <f t="shared" si="0"/>
        <v>676</v>
      </c>
      <c r="F6" s="22">
        <f t="shared" si="0"/>
        <v>2486</v>
      </c>
      <c r="G6" s="22">
        <f t="shared" si="0"/>
        <v>9858</v>
      </c>
      <c r="H6" s="22">
        <f t="shared" si="0"/>
        <v>19852</v>
      </c>
      <c r="I6" s="22">
        <f t="shared" si="0"/>
        <v>14122</v>
      </c>
      <c r="J6" s="22">
        <f t="shared" si="0"/>
        <v>3309</v>
      </c>
      <c r="K6" s="22">
        <f t="shared" si="0"/>
        <v>395</v>
      </c>
      <c r="L6" s="22">
        <f t="shared" si="0"/>
        <v>34</v>
      </c>
      <c r="M6" s="22">
        <v>3287.333709462172</v>
      </c>
      <c r="N6" s="22">
        <f>SUM(O6:X6)</f>
        <v>207</v>
      </c>
      <c r="O6" s="22">
        <f>SUM(O9:O17,O20:O28)</f>
        <v>4</v>
      </c>
      <c r="P6" s="22">
        <f t="shared" ref="P6:X6" si="1">SUM(P9:P17,P20:P28)</f>
        <v>22</v>
      </c>
      <c r="Q6" s="22">
        <f t="shared" si="1"/>
        <v>34</v>
      </c>
      <c r="R6" s="22">
        <f t="shared" si="1"/>
        <v>38</v>
      </c>
      <c r="S6" s="22">
        <f t="shared" si="1"/>
        <v>48</v>
      </c>
      <c r="T6" s="22">
        <f t="shared" si="1"/>
        <v>35</v>
      </c>
      <c r="U6" s="22">
        <f t="shared" si="1"/>
        <v>18</v>
      </c>
      <c r="V6" s="22">
        <f t="shared" si="1"/>
        <v>7</v>
      </c>
      <c r="W6" s="22">
        <f t="shared" si="1"/>
        <v>1</v>
      </c>
      <c r="X6" s="22">
        <f t="shared" si="1"/>
        <v>0</v>
      </c>
      <c r="Y6" s="22">
        <v>2501.0168539325841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352</v>
      </c>
      <c r="B8" s="22">
        <f>SUM(C8:L8)</f>
        <v>26439</v>
      </c>
      <c r="C8" s="22">
        <f>SUM(C9:C17)</f>
        <v>68</v>
      </c>
      <c r="D8" s="22">
        <f t="shared" ref="D8:L8" si="2">SUM(D9:D17)</f>
        <v>157</v>
      </c>
      <c r="E8" s="22">
        <f t="shared" si="2"/>
        <v>337</v>
      </c>
      <c r="F8" s="22">
        <f t="shared" si="2"/>
        <v>1103</v>
      </c>
      <c r="G8" s="22">
        <f t="shared" si="2"/>
        <v>4309</v>
      </c>
      <c r="H8" s="22">
        <f t="shared" si="2"/>
        <v>9802</v>
      </c>
      <c r="I8" s="22">
        <f t="shared" si="2"/>
        <v>8139</v>
      </c>
      <c r="J8" s="22">
        <f t="shared" si="2"/>
        <v>2199</v>
      </c>
      <c r="K8" s="22">
        <f t="shared" si="2"/>
        <v>298</v>
      </c>
      <c r="L8" s="22">
        <f t="shared" si="2"/>
        <v>27</v>
      </c>
      <c r="M8" s="22">
        <v>3325.1373728204549</v>
      </c>
      <c r="N8" s="22">
        <f>SUM(O8:X8)</f>
        <v>111</v>
      </c>
      <c r="O8" s="22">
        <f t="shared" ref="O8:X8" si="3">SUM(O9:O17)</f>
        <v>1</v>
      </c>
      <c r="P8" s="22">
        <f t="shared" si="3"/>
        <v>8</v>
      </c>
      <c r="Q8" s="22">
        <f t="shared" si="3"/>
        <v>17</v>
      </c>
      <c r="R8" s="22">
        <f t="shared" si="3"/>
        <v>20</v>
      </c>
      <c r="S8" s="22">
        <f t="shared" si="3"/>
        <v>23</v>
      </c>
      <c r="T8" s="22">
        <f t="shared" si="3"/>
        <v>23</v>
      </c>
      <c r="U8" s="22">
        <f t="shared" si="3"/>
        <v>12</v>
      </c>
      <c r="V8" s="22">
        <f t="shared" si="3"/>
        <v>6</v>
      </c>
      <c r="W8" s="22">
        <f t="shared" si="3"/>
        <v>1</v>
      </c>
      <c r="X8" s="22">
        <f t="shared" si="3"/>
        <v>0</v>
      </c>
      <c r="Y8" s="22">
        <v>2647.9279279279281</v>
      </c>
    </row>
    <row r="9" spans="1:25" s="20" customFormat="1" x14ac:dyDescent="0.2">
      <c r="A9" s="21">
        <v>-14</v>
      </c>
      <c r="B9" s="22">
        <f t="shared" ref="B9:B17" si="4">SUM(C9:L9)</f>
        <v>20</v>
      </c>
      <c r="C9" s="22">
        <v>0</v>
      </c>
      <c r="D9" s="22">
        <v>1</v>
      </c>
      <c r="E9" s="22">
        <v>1</v>
      </c>
      <c r="F9" s="22">
        <v>5</v>
      </c>
      <c r="G9" s="22">
        <v>5</v>
      </c>
      <c r="H9" s="22">
        <v>6</v>
      </c>
      <c r="I9" s="22">
        <v>2</v>
      </c>
      <c r="J9" s="22">
        <v>0</v>
      </c>
      <c r="K9" s="22">
        <v>0</v>
      </c>
      <c r="L9" s="22">
        <v>0</v>
      </c>
      <c r="M9" s="22">
        <v>2714</v>
      </c>
      <c r="N9" s="22">
        <f t="shared" ref="N9:N17" si="5">SUM(O9:X9)</f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 t="s">
        <v>360</v>
      </c>
    </row>
    <row r="10" spans="1:25" s="20" customFormat="1" x14ac:dyDescent="0.2">
      <c r="A10" s="21" t="s">
        <v>197</v>
      </c>
      <c r="B10" s="22">
        <f t="shared" si="4"/>
        <v>2404</v>
      </c>
      <c r="C10" s="22">
        <v>7</v>
      </c>
      <c r="D10" s="22">
        <v>22</v>
      </c>
      <c r="E10" s="22">
        <v>43</v>
      </c>
      <c r="F10" s="22">
        <v>177</v>
      </c>
      <c r="G10" s="22">
        <v>638</v>
      </c>
      <c r="H10" s="22">
        <v>914</v>
      </c>
      <c r="I10" s="22">
        <v>491</v>
      </c>
      <c r="J10" s="22">
        <v>99</v>
      </c>
      <c r="K10" s="22">
        <v>13</v>
      </c>
      <c r="L10" s="22">
        <v>0</v>
      </c>
      <c r="M10" s="22">
        <v>3122.8194675540767</v>
      </c>
      <c r="N10" s="22">
        <f t="shared" si="5"/>
        <v>7</v>
      </c>
      <c r="O10" s="22">
        <v>0</v>
      </c>
      <c r="P10" s="22">
        <v>0</v>
      </c>
      <c r="Q10" s="22">
        <v>0</v>
      </c>
      <c r="R10" s="22">
        <v>0</v>
      </c>
      <c r="S10" s="22">
        <v>3</v>
      </c>
      <c r="T10" s="22">
        <v>2</v>
      </c>
      <c r="U10" s="22">
        <v>1</v>
      </c>
      <c r="V10" s="22">
        <v>1</v>
      </c>
      <c r="W10" s="22">
        <v>0</v>
      </c>
      <c r="X10" s="22">
        <v>0</v>
      </c>
      <c r="Y10" s="22">
        <v>3127.1428571428573</v>
      </c>
    </row>
    <row r="11" spans="1:25" s="20" customFormat="1" x14ac:dyDescent="0.2">
      <c r="A11" s="21" t="s">
        <v>198</v>
      </c>
      <c r="B11" s="22">
        <f t="shared" si="4"/>
        <v>8738</v>
      </c>
      <c r="C11" s="22">
        <v>13</v>
      </c>
      <c r="D11" s="22">
        <v>45</v>
      </c>
      <c r="E11" s="22">
        <v>105</v>
      </c>
      <c r="F11" s="22">
        <v>357</v>
      </c>
      <c r="G11" s="22">
        <v>1497</v>
      </c>
      <c r="H11" s="22">
        <v>3393</v>
      </c>
      <c r="I11" s="22">
        <v>2655</v>
      </c>
      <c r="J11" s="22">
        <v>613</v>
      </c>
      <c r="K11" s="22">
        <v>55</v>
      </c>
      <c r="L11" s="22">
        <v>5</v>
      </c>
      <c r="M11" s="22">
        <v>3303.9537651636529</v>
      </c>
      <c r="N11" s="22">
        <f t="shared" si="5"/>
        <v>27</v>
      </c>
      <c r="O11" s="22">
        <v>1</v>
      </c>
      <c r="P11" s="22">
        <v>2</v>
      </c>
      <c r="Q11" s="22">
        <v>2</v>
      </c>
      <c r="R11" s="22">
        <v>5</v>
      </c>
      <c r="S11" s="22">
        <v>5</v>
      </c>
      <c r="T11" s="22">
        <v>9</v>
      </c>
      <c r="U11" s="22">
        <v>2</v>
      </c>
      <c r="V11" s="22">
        <v>1</v>
      </c>
      <c r="W11" s="22">
        <v>0</v>
      </c>
      <c r="X11" s="22">
        <v>0</v>
      </c>
      <c r="Y11" s="22">
        <v>2682.962962962963</v>
      </c>
    </row>
    <row r="12" spans="1:25" s="20" customFormat="1" x14ac:dyDescent="0.2">
      <c r="A12" s="21" t="s">
        <v>199</v>
      </c>
      <c r="B12" s="22">
        <f t="shared" si="4"/>
        <v>9356</v>
      </c>
      <c r="C12" s="22">
        <v>19</v>
      </c>
      <c r="D12" s="22">
        <v>43</v>
      </c>
      <c r="E12" s="22">
        <v>88</v>
      </c>
      <c r="F12" s="22">
        <v>311</v>
      </c>
      <c r="G12" s="22">
        <v>1307</v>
      </c>
      <c r="H12" s="22">
        <v>3437</v>
      </c>
      <c r="I12" s="22">
        <v>3087</v>
      </c>
      <c r="J12" s="22">
        <v>915</v>
      </c>
      <c r="K12" s="22">
        <v>139</v>
      </c>
      <c r="L12" s="22">
        <v>10</v>
      </c>
      <c r="M12" s="22">
        <v>3385.6333903377513</v>
      </c>
      <c r="N12" s="22">
        <f t="shared" si="5"/>
        <v>29</v>
      </c>
      <c r="O12" s="22">
        <v>0</v>
      </c>
      <c r="P12" s="22">
        <v>1</v>
      </c>
      <c r="Q12" s="22">
        <v>6</v>
      </c>
      <c r="R12" s="22">
        <v>6</v>
      </c>
      <c r="S12" s="22">
        <v>9</v>
      </c>
      <c r="T12" s="22">
        <v>1</v>
      </c>
      <c r="U12" s="22">
        <v>6</v>
      </c>
      <c r="V12" s="22">
        <v>0</v>
      </c>
      <c r="W12" s="22">
        <v>0</v>
      </c>
      <c r="X12" s="22">
        <v>0</v>
      </c>
      <c r="Y12" s="22">
        <v>2571.3793103448274</v>
      </c>
    </row>
    <row r="13" spans="1:25" s="20" customFormat="1" x14ac:dyDescent="0.2">
      <c r="A13" s="21" t="s">
        <v>200</v>
      </c>
      <c r="B13" s="22">
        <f t="shared" si="4"/>
        <v>4051</v>
      </c>
      <c r="C13" s="22">
        <v>18</v>
      </c>
      <c r="D13" s="22">
        <v>25</v>
      </c>
      <c r="E13" s="22">
        <v>63</v>
      </c>
      <c r="F13" s="22">
        <v>158</v>
      </c>
      <c r="G13" s="22">
        <v>558</v>
      </c>
      <c r="H13" s="22">
        <v>1441</v>
      </c>
      <c r="I13" s="22">
        <v>1312</v>
      </c>
      <c r="J13" s="22">
        <v>409</v>
      </c>
      <c r="K13" s="22">
        <v>61</v>
      </c>
      <c r="L13" s="22">
        <v>6</v>
      </c>
      <c r="M13" s="22">
        <v>3362.1308318933598</v>
      </c>
      <c r="N13" s="22">
        <f t="shared" si="5"/>
        <v>27</v>
      </c>
      <c r="O13" s="22">
        <v>0</v>
      </c>
      <c r="P13" s="22">
        <v>3</v>
      </c>
      <c r="Q13" s="22">
        <v>4</v>
      </c>
      <c r="R13" s="22">
        <v>6</v>
      </c>
      <c r="S13" s="22">
        <v>5</v>
      </c>
      <c r="T13" s="22">
        <v>5</v>
      </c>
      <c r="U13" s="22">
        <v>3</v>
      </c>
      <c r="V13" s="22">
        <v>1</v>
      </c>
      <c r="W13" s="22">
        <v>0</v>
      </c>
      <c r="X13" s="22">
        <v>0</v>
      </c>
      <c r="Y13" s="22">
        <v>2541.8518518518517</v>
      </c>
    </row>
    <row r="14" spans="1:25" s="20" customFormat="1" x14ac:dyDescent="0.2">
      <c r="A14" s="21" t="s">
        <v>201</v>
      </c>
      <c r="B14" s="22">
        <f t="shared" si="4"/>
        <v>1549</v>
      </c>
      <c r="C14" s="22">
        <v>9</v>
      </c>
      <c r="D14" s="22">
        <v>16</v>
      </c>
      <c r="E14" s="22">
        <v>34</v>
      </c>
      <c r="F14" s="22">
        <v>80</v>
      </c>
      <c r="G14" s="22">
        <v>251</v>
      </c>
      <c r="H14" s="22">
        <v>506</v>
      </c>
      <c r="I14" s="22">
        <v>497</v>
      </c>
      <c r="J14" s="22">
        <v>127</v>
      </c>
      <c r="K14" s="22">
        <v>25</v>
      </c>
      <c r="L14" s="22">
        <v>4</v>
      </c>
      <c r="M14" s="22">
        <v>3302.8005164622336</v>
      </c>
      <c r="N14" s="22">
        <f t="shared" si="5"/>
        <v>16</v>
      </c>
      <c r="O14" s="22">
        <v>0</v>
      </c>
      <c r="P14" s="22">
        <v>2</v>
      </c>
      <c r="Q14" s="22">
        <v>5</v>
      </c>
      <c r="R14" s="22">
        <v>0</v>
      </c>
      <c r="S14" s="22">
        <v>0</v>
      </c>
      <c r="T14" s="22">
        <v>6</v>
      </c>
      <c r="U14" s="22">
        <v>0</v>
      </c>
      <c r="V14" s="22">
        <v>2</v>
      </c>
      <c r="W14" s="22">
        <v>1</v>
      </c>
      <c r="X14" s="22">
        <v>0</v>
      </c>
      <c r="Y14" s="22">
        <v>2706.25</v>
      </c>
    </row>
    <row r="15" spans="1:25" s="20" customFormat="1" x14ac:dyDescent="0.2">
      <c r="A15" s="21" t="s">
        <v>202</v>
      </c>
      <c r="B15" s="22">
        <f t="shared" si="4"/>
        <v>307</v>
      </c>
      <c r="C15" s="22">
        <v>2</v>
      </c>
      <c r="D15" s="22">
        <v>5</v>
      </c>
      <c r="E15" s="22">
        <v>3</v>
      </c>
      <c r="F15" s="22">
        <v>11</v>
      </c>
      <c r="G15" s="22">
        <v>52</v>
      </c>
      <c r="H15" s="22">
        <v>102</v>
      </c>
      <c r="I15" s="22">
        <v>91</v>
      </c>
      <c r="J15" s="22">
        <v>35</v>
      </c>
      <c r="K15" s="22">
        <v>5</v>
      </c>
      <c r="L15" s="22">
        <v>1</v>
      </c>
      <c r="M15" s="22">
        <v>3337.3778501628663</v>
      </c>
      <c r="N15" s="22">
        <f t="shared" si="5"/>
        <v>5</v>
      </c>
      <c r="O15" s="22">
        <v>0</v>
      </c>
      <c r="P15" s="22">
        <v>0</v>
      </c>
      <c r="Q15" s="22">
        <v>0</v>
      </c>
      <c r="R15" s="22">
        <v>3</v>
      </c>
      <c r="S15" s="22">
        <v>1</v>
      </c>
      <c r="T15" s="22">
        <v>0</v>
      </c>
      <c r="U15" s="22">
        <v>0</v>
      </c>
      <c r="V15" s="22">
        <v>1</v>
      </c>
      <c r="W15" s="22">
        <v>0</v>
      </c>
      <c r="X15" s="22">
        <v>0</v>
      </c>
      <c r="Y15" s="22">
        <v>2618</v>
      </c>
    </row>
    <row r="16" spans="1:25" s="20" customFormat="1" x14ac:dyDescent="0.2">
      <c r="A16" s="21" t="s">
        <v>203</v>
      </c>
      <c r="B16" s="22">
        <f t="shared" si="4"/>
        <v>14</v>
      </c>
      <c r="C16" s="22">
        <v>0</v>
      </c>
      <c r="D16" s="22">
        <v>0</v>
      </c>
      <c r="E16" s="22">
        <v>0</v>
      </c>
      <c r="F16" s="22">
        <v>4</v>
      </c>
      <c r="G16" s="22">
        <v>1</v>
      </c>
      <c r="H16" s="22">
        <v>3</v>
      </c>
      <c r="I16" s="22">
        <v>4</v>
      </c>
      <c r="J16" s="22">
        <v>1</v>
      </c>
      <c r="K16" s="22">
        <v>0</v>
      </c>
      <c r="L16" s="22">
        <v>1</v>
      </c>
      <c r="M16" s="22">
        <v>3230.7142857142858</v>
      </c>
      <c r="N16" s="22">
        <f t="shared" si="5"/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 t="s">
        <v>360</v>
      </c>
    </row>
    <row r="17" spans="1:25" s="20" customFormat="1" x14ac:dyDescent="0.2">
      <c r="A17" s="21" t="s">
        <v>196</v>
      </c>
      <c r="B17" s="22">
        <f t="shared" si="4"/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 t="s">
        <v>360</v>
      </c>
      <c r="N17" s="22">
        <f t="shared" si="5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360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358</v>
      </c>
      <c r="B19" s="22">
        <f>SUM(C19:L19)</f>
        <v>24697</v>
      </c>
      <c r="C19" s="22">
        <f t="shared" ref="C19:L19" si="6">SUM(C20:C28)</f>
        <v>57</v>
      </c>
      <c r="D19" s="22">
        <f t="shared" si="6"/>
        <v>122</v>
      </c>
      <c r="E19" s="22">
        <f t="shared" si="6"/>
        <v>339</v>
      </c>
      <c r="F19" s="22">
        <f t="shared" si="6"/>
        <v>1383</v>
      </c>
      <c r="G19" s="22">
        <f t="shared" si="6"/>
        <v>5549</v>
      </c>
      <c r="H19" s="22">
        <f t="shared" si="6"/>
        <v>10050</v>
      </c>
      <c r="I19" s="22">
        <f t="shared" si="6"/>
        <v>5983</v>
      </c>
      <c r="J19" s="22">
        <f t="shared" si="6"/>
        <v>1110</v>
      </c>
      <c r="K19" s="22">
        <f t="shared" si="6"/>
        <v>97</v>
      </c>
      <c r="L19" s="22">
        <f t="shared" si="6"/>
        <v>7</v>
      </c>
      <c r="M19" s="22">
        <v>3196.124913957161</v>
      </c>
      <c r="N19" s="22">
        <f>SUM(O19:X19)</f>
        <v>96</v>
      </c>
      <c r="O19" s="22">
        <f t="shared" ref="O19:X19" si="7">SUM(O20:O28)</f>
        <v>3</v>
      </c>
      <c r="P19" s="22">
        <f t="shared" si="7"/>
        <v>14</v>
      </c>
      <c r="Q19" s="22">
        <f t="shared" si="7"/>
        <v>17</v>
      </c>
      <c r="R19" s="22">
        <f t="shared" si="7"/>
        <v>18</v>
      </c>
      <c r="S19" s="22">
        <f t="shared" si="7"/>
        <v>25</v>
      </c>
      <c r="T19" s="22">
        <f t="shared" si="7"/>
        <v>12</v>
      </c>
      <c r="U19" s="22">
        <f t="shared" si="7"/>
        <v>6</v>
      </c>
      <c r="V19" s="22">
        <f t="shared" si="7"/>
        <v>1</v>
      </c>
      <c r="W19" s="22">
        <f t="shared" si="7"/>
        <v>0</v>
      </c>
      <c r="X19" s="22">
        <f t="shared" si="7"/>
        <v>0</v>
      </c>
      <c r="Y19" s="22">
        <v>2299.8020833333335</v>
      </c>
    </row>
    <row r="20" spans="1:25" s="20" customFormat="1" x14ac:dyDescent="0.2">
      <c r="A20" s="21">
        <v>-14</v>
      </c>
      <c r="B20" s="22">
        <f t="shared" ref="B20:B28" si="8">SUM(C20:L20)</f>
        <v>22</v>
      </c>
      <c r="C20" s="22">
        <v>0</v>
      </c>
      <c r="D20" s="22">
        <v>2</v>
      </c>
      <c r="E20" s="22">
        <v>1</v>
      </c>
      <c r="F20" s="22">
        <v>2</v>
      </c>
      <c r="G20" s="22">
        <v>9</v>
      </c>
      <c r="H20" s="22">
        <v>6</v>
      </c>
      <c r="I20" s="22">
        <v>2</v>
      </c>
      <c r="J20" s="22">
        <v>0</v>
      </c>
      <c r="K20" s="22">
        <v>0</v>
      </c>
      <c r="L20" s="22">
        <v>0</v>
      </c>
      <c r="M20" s="22">
        <v>2664.090909090909</v>
      </c>
      <c r="N20" s="22">
        <f t="shared" ref="N20:N28" si="9">SUM(O20:X20)</f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 t="s">
        <v>360</v>
      </c>
    </row>
    <row r="21" spans="1:25" s="20" customFormat="1" x14ac:dyDescent="0.2">
      <c r="A21" s="21" t="s">
        <v>197</v>
      </c>
      <c r="B21" s="22">
        <f t="shared" si="8"/>
        <v>2196</v>
      </c>
      <c r="C21" s="22">
        <v>4</v>
      </c>
      <c r="D21" s="22">
        <v>13</v>
      </c>
      <c r="E21" s="22">
        <v>58</v>
      </c>
      <c r="F21" s="22">
        <v>212</v>
      </c>
      <c r="G21" s="22">
        <v>746</v>
      </c>
      <c r="H21" s="22">
        <v>819</v>
      </c>
      <c r="I21" s="22">
        <v>313</v>
      </c>
      <c r="J21" s="22">
        <v>27</v>
      </c>
      <c r="K21" s="22">
        <v>4</v>
      </c>
      <c r="L21" s="22">
        <v>0</v>
      </c>
      <c r="M21" s="22">
        <v>2991.9189435336975</v>
      </c>
      <c r="N21" s="22">
        <f t="shared" si="9"/>
        <v>5</v>
      </c>
      <c r="O21" s="22">
        <v>0</v>
      </c>
      <c r="P21" s="22">
        <v>0</v>
      </c>
      <c r="Q21" s="22">
        <v>0</v>
      </c>
      <c r="R21" s="22">
        <v>2</v>
      </c>
      <c r="S21" s="22">
        <v>2</v>
      </c>
      <c r="T21" s="22">
        <v>1</v>
      </c>
      <c r="U21" s="22">
        <v>0</v>
      </c>
      <c r="V21" s="22">
        <v>0</v>
      </c>
      <c r="W21" s="22">
        <v>0</v>
      </c>
      <c r="X21" s="22">
        <v>0</v>
      </c>
      <c r="Y21" s="22">
        <v>2608</v>
      </c>
    </row>
    <row r="22" spans="1:25" s="20" customFormat="1" x14ac:dyDescent="0.2">
      <c r="A22" s="21" t="s">
        <v>198</v>
      </c>
      <c r="B22" s="22">
        <f t="shared" si="8"/>
        <v>8157</v>
      </c>
      <c r="C22" s="22">
        <v>11</v>
      </c>
      <c r="D22" s="22">
        <v>38</v>
      </c>
      <c r="E22" s="22">
        <v>116</v>
      </c>
      <c r="F22" s="22">
        <v>451</v>
      </c>
      <c r="G22" s="22">
        <v>1910</v>
      </c>
      <c r="H22" s="22">
        <v>3427</v>
      </c>
      <c r="I22" s="22">
        <v>1858</v>
      </c>
      <c r="J22" s="22">
        <v>316</v>
      </c>
      <c r="K22" s="22">
        <v>28</v>
      </c>
      <c r="L22" s="22">
        <v>2</v>
      </c>
      <c r="M22" s="22">
        <v>3179.9526786808874</v>
      </c>
      <c r="N22" s="22">
        <f t="shared" si="9"/>
        <v>25</v>
      </c>
      <c r="O22" s="22">
        <v>1</v>
      </c>
      <c r="P22" s="22">
        <v>2</v>
      </c>
      <c r="Q22" s="22">
        <v>4</v>
      </c>
      <c r="R22" s="22">
        <v>5</v>
      </c>
      <c r="S22" s="22">
        <v>11</v>
      </c>
      <c r="T22" s="22">
        <v>1</v>
      </c>
      <c r="U22" s="22">
        <v>1</v>
      </c>
      <c r="V22" s="22">
        <v>0</v>
      </c>
      <c r="W22" s="22">
        <v>0</v>
      </c>
      <c r="X22" s="22">
        <v>0</v>
      </c>
      <c r="Y22" s="22">
        <v>2311.84</v>
      </c>
    </row>
    <row r="23" spans="1:25" s="20" customFormat="1" x14ac:dyDescent="0.2">
      <c r="A23" s="21" t="s">
        <v>199</v>
      </c>
      <c r="B23" s="22">
        <f t="shared" si="8"/>
        <v>8860</v>
      </c>
      <c r="C23" s="22">
        <v>24</v>
      </c>
      <c r="D23" s="22">
        <v>37</v>
      </c>
      <c r="E23" s="22">
        <v>75</v>
      </c>
      <c r="F23" s="22">
        <v>396</v>
      </c>
      <c r="G23" s="22">
        <v>1802</v>
      </c>
      <c r="H23" s="22">
        <v>3682</v>
      </c>
      <c r="I23" s="22">
        <v>2346</v>
      </c>
      <c r="J23" s="22">
        <v>461</v>
      </c>
      <c r="K23" s="22">
        <v>34</v>
      </c>
      <c r="L23" s="22">
        <v>3</v>
      </c>
      <c r="M23" s="22">
        <v>3246.0796839729119</v>
      </c>
      <c r="N23" s="22">
        <f t="shared" si="9"/>
        <v>37</v>
      </c>
      <c r="O23" s="22">
        <v>1</v>
      </c>
      <c r="P23" s="22">
        <v>5</v>
      </c>
      <c r="Q23" s="22">
        <v>5</v>
      </c>
      <c r="R23" s="22">
        <v>7</v>
      </c>
      <c r="S23" s="22">
        <v>8</v>
      </c>
      <c r="T23" s="22">
        <v>8</v>
      </c>
      <c r="U23" s="22">
        <v>3</v>
      </c>
      <c r="V23" s="22">
        <v>0</v>
      </c>
      <c r="W23" s="22">
        <v>0</v>
      </c>
      <c r="X23" s="22">
        <v>0</v>
      </c>
      <c r="Y23" s="22">
        <v>2417.9729729729729</v>
      </c>
    </row>
    <row r="24" spans="1:25" s="20" customFormat="1" x14ac:dyDescent="0.2">
      <c r="A24" s="21" t="s">
        <v>200</v>
      </c>
      <c r="B24" s="22">
        <f t="shared" si="8"/>
        <v>3772</v>
      </c>
      <c r="C24" s="22">
        <v>15</v>
      </c>
      <c r="D24" s="22">
        <v>21</v>
      </c>
      <c r="E24" s="22">
        <v>53</v>
      </c>
      <c r="F24" s="22">
        <v>203</v>
      </c>
      <c r="G24" s="22">
        <v>756</v>
      </c>
      <c r="H24" s="22">
        <v>1468</v>
      </c>
      <c r="I24" s="22">
        <v>1033</v>
      </c>
      <c r="J24" s="22">
        <v>201</v>
      </c>
      <c r="K24" s="22">
        <v>20</v>
      </c>
      <c r="L24" s="22">
        <v>2</v>
      </c>
      <c r="M24" s="22">
        <v>3229.8088547189818</v>
      </c>
      <c r="N24" s="22">
        <f t="shared" si="9"/>
        <v>17</v>
      </c>
      <c r="O24" s="22">
        <v>1</v>
      </c>
      <c r="P24" s="22">
        <v>5</v>
      </c>
      <c r="Q24" s="22">
        <v>4</v>
      </c>
      <c r="R24" s="22">
        <v>2</v>
      </c>
      <c r="S24" s="22">
        <v>3</v>
      </c>
      <c r="T24" s="22">
        <v>1</v>
      </c>
      <c r="U24" s="22">
        <v>1</v>
      </c>
      <c r="V24" s="22">
        <v>0</v>
      </c>
      <c r="W24" s="22">
        <v>0</v>
      </c>
      <c r="X24" s="22">
        <v>0</v>
      </c>
      <c r="Y24" s="22">
        <v>1992.3529411764705</v>
      </c>
    </row>
    <row r="25" spans="1:25" s="20" customFormat="1" x14ac:dyDescent="0.2">
      <c r="A25" s="21" t="s">
        <v>201</v>
      </c>
      <c r="B25" s="22">
        <f t="shared" si="8"/>
        <v>1393</v>
      </c>
      <c r="C25" s="22">
        <v>3</v>
      </c>
      <c r="D25" s="22">
        <v>7</v>
      </c>
      <c r="E25" s="22">
        <v>24</v>
      </c>
      <c r="F25" s="22">
        <v>91</v>
      </c>
      <c r="G25" s="22">
        <v>266</v>
      </c>
      <c r="H25" s="22">
        <v>546</v>
      </c>
      <c r="I25" s="22">
        <v>364</v>
      </c>
      <c r="J25" s="22">
        <v>83</v>
      </c>
      <c r="K25" s="22">
        <v>9</v>
      </c>
      <c r="L25" s="22">
        <v>0</v>
      </c>
      <c r="M25" s="22">
        <v>3223.8865757358221</v>
      </c>
      <c r="N25" s="22">
        <f t="shared" si="9"/>
        <v>8</v>
      </c>
      <c r="O25" s="22">
        <v>0</v>
      </c>
      <c r="P25" s="22">
        <v>0</v>
      </c>
      <c r="Q25" s="22">
        <v>3</v>
      </c>
      <c r="R25" s="22">
        <v>1</v>
      </c>
      <c r="S25" s="22">
        <v>1</v>
      </c>
      <c r="T25" s="22">
        <v>1</v>
      </c>
      <c r="U25" s="22">
        <v>1</v>
      </c>
      <c r="V25" s="22">
        <v>1</v>
      </c>
      <c r="W25" s="22">
        <v>0</v>
      </c>
      <c r="X25" s="22">
        <v>0</v>
      </c>
      <c r="Y25" s="22">
        <v>2591.25</v>
      </c>
    </row>
    <row r="26" spans="1:25" s="20" customFormat="1" x14ac:dyDescent="0.2">
      <c r="A26" s="21" t="s">
        <v>202</v>
      </c>
      <c r="B26" s="22">
        <f t="shared" si="8"/>
        <v>287</v>
      </c>
      <c r="C26" s="22">
        <v>0</v>
      </c>
      <c r="D26" s="22">
        <v>4</v>
      </c>
      <c r="E26" s="22">
        <v>10</v>
      </c>
      <c r="F26" s="22">
        <v>27</v>
      </c>
      <c r="G26" s="22">
        <v>58</v>
      </c>
      <c r="H26" s="22">
        <v>99</v>
      </c>
      <c r="I26" s="22">
        <v>66</v>
      </c>
      <c r="J26" s="22">
        <v>21</v>
      </c>
      <c r="K26" s="22">
        <v>2</v>
      </c>
      <c r="L26" s="22">
        <v>0</v>
      </c>
      <c r="M26" s="22">
        <v>3150.8362369337979</v>
      </c>
      <c r="N26" s="22">
        <f t="shared" si="9"/>
        <v>3</v>
      </c>
      <c r="O26" s="22">
        <v>0</v>
      </c>
      <c r="P26" s="22">
        <v>2</v>
      </c>
      <c r="Q26" s="22">
        <v>1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1260</v>
      </c>
    </row>
    <row r="27" spans="1:25" s="20" customFormat="1" x14ac:dyDescent="0.2">
      <c r="A27" s="21" t="s">
        <v>203</v>
      </c>
      <c r="B27" s="22">
        <f t="shared" si="8"/>
        <v>10</v>
      </c>
      <c r="C27" s="22">
        <v>0</v>
      </c>
      <c r="D27" s="22">
        <v>0</v>
      </c>
      <c r="E27" s="22">
        <v>2</v>
      </c>
      <c r="F27" s="22">
        <v>1</v>
      </c>
      <c r="G27" s="22">
        <v>2</v>
      </c>
      <c r="H27" s="22">
        <v>3</v>
      </c>
      <c r="I27" s="22">
        <v>1</v>
      </c>
      <c r="J27" s="22">
        <v>1</v>
      </c>
      <c r="K27" s="22">
        <v>0</v>
      </c>
      <c r="L27" s="22">
        <v>0</v>
      </c>
      <c r="M27" s="22">
        <v>2869</v>
      </c>
      <c r="N27" s="22">
        <f t="shared" si="9"/>
        <v>1</v>
      </c>
      <c r="O27" s="22">
        <v>0</v>
      </c>
      <c r="P27" s="22">
        <v>0</v>
      </c>
      <c r="Q27" s="22">
        <v>0</v>
      </c>
      <c r="R27" s="22">
        <v>1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2100</v>
      </c>
    </row>
    <row r="28" spans="1:25" s="20" customFormat="1" x14ac:dyDescent="0.2">
      <c r="A28" s="21" t="s">
        <v>196</v>
      </c>
      <c r="B28" s="22">
        <f t="shared" si="8"/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360</v>
      </c>
      <c r="N28" s="22">
        <f t="shared" si="9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360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359</v>
      </c>
      <c r="B30" s="22">
        <f>SUM(C30:L30)</f>
        <v>21195</v>
      </c>
      <c r="C30" s="22">
        <f t="shared" ref="C30:L30" si="10">SUM(C31:C39)</f>
        <v>51</v>
      </c>
      <c r="D30" s="22">
        <f t="shared" si="10"/>
        <v>94</v>
      </c>
      <c r="E30" s="22">
        <f t="shared" si="10"/>
        <v>229</v>
      </c>
      <c r="F30" s="22">
        <f t="shared" si="10"/>
        <v>688</v>
      </c>
      <c r="G30" s="22">
        <f t="shared" si="10"/>
        <v>2900</v>
      </c>
      <c r="H30" s="22">
        <f t="shared" si="10"/>
        <v>7867</v>
      </c>
      <c r="I30" s="22">
        <f t="shared" si="10"/>
        <v>7065</v>
      </c>
      <c r="J30" s="22">
        <f t="shared" si="10"/>
        <v>2005</v>
      </c>
      <c r="K30" s="22">
        <f t="shared" si="10"/>
        <v>270</v>
      </c>
      <c r="L30" s="22">
        <f t="shared" si="10"/>
        <v>26</v>
      </c>
      <c r="M30" s="22">
        <v>3380.3706534560038</v>
      </c>
      <c r="N30" s="22">
        <f>SUM(O30:X30)</f>
        <v>81</v>
      </c>
      <c r="O30" s="22">
        <f t="shared" ref="O30:X30" si="11">SUM(O31:O39)</f>
        <v>0</v>
      </c>
      <c r="P30" s="22">
        <f t="shared" si="11"/>
        <v>8</v>
      </c>
      <c r="Q30" s="22">
        <f t="shared" si="11"/>
        <v>11</v>
      </c>
      <c r="R30" s="22">
        <f t="shared" si="11"/>
        <v>15</v>
      </c>
      <c r="S30" s="22">
        <f t="shared" si="11"/>
        <v>13</v>
      </c>
      <c r="T30" s="22">
        <f t="shared" si="11"/>
        <v>19</v>
      </c>
      <c r="U30" s="22">
        <f t="shared" si="11"/>
        <v>9</v>
      </c>
      <c r="V30" s="22">
        <f t="shared" si="11"/>
        <v>5</v>
      </c>
      <c r="W30" s="22">
        <f t="shared" si="11"/>
        <v>1</v>
      </c>
      <c r="X30" s="22">
        <f t="shared" si="11"/>
        <v>0</v>
      </c>
      <c r="Y30" s="22">
        <v>2677.9012345679012</v>
      </c>
    </row>
    <row r="31" spans="1:25" s="20" customFormat="1" x14ac:dyDescent="0.2">
      <c r="A31" s="21">
        <v>-14</v>
      </c>
      <c r="B31" s="22">
        <f t="shared" ref="B31:B39" si="12">SUM(C31:L31)</f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360</v>
      </c>
      <c r="N31" s="22">
        <f t="shared" ref="N31:N39" si="13">SUM(O31:X31)</f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360</v>
      </c>
    </row>
    <row r="32" spans="1:25" s="20" customFormat="1" x14ac:dyDescent="0.2">
      <c r="A32" s="21" t="s">
        <v>197</v>
      </c>
      <c r="B32" s="22">
        <f t="shared" si="12"/>
        <v>897</v>
      </c>
      <c r="C32" s="22">
        <v>2</v>
      </c>
      <c r="D32" s="22">
        <v>4</v>
      </c>
      <c r="E32" s="22">
        <v>8</v>
      </c>
      <c r="F32" s="22">
        <v>36</v>
      </c>
      <c r="G32" s="22">
        <v>174</v>
      </c>
      <c r="H32" s="22">
        <v>355</v>
      </c>
      <c r="I32" s="22">
        <v>250</v>
      </c>
      <c r="J32" s="22">
        <v>58</v>
      </c>
      <c r="K32" s="22">
        <v>10</v>
      </c>
      <c r="L32" s="22">
        <v>0</v>
      </c>
      <c r="M32" s="22">
        <v>3285.9096989966556</v>
      </c>
      <c r="N32" s="22">
        <f t="shared" si="13"/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 t="s">
        <v>360</v>
      </c>
    </row>
    <row r="33" spans="1:25" s="20" customFormat="1" x14ac:dyDescent="0.2">
      <c r="A33" s="21" t="s">
        <v>198</v>
      </c>
      <c r="B33" s="22">
        <f t="shared" si="12"/>
        <v>6921</v>
      </c>
      <c r="C33" s="22">
        <v>9</v>
      </c>
      <c r="D33" s="22">
        <v>22</v>
      </c>
      <c r="E33" s="22">
        <v>71</v>
      </c>
      <c r="F33" s="22">
        <v>208</v>
      </c>
      <c r="G33" s="22">
        <v>1020</v>
      </c>
      <c r="H33" s="22">
        <v>2696</v>
      </c>
      <c r="I33" s="22">
        <v>2292</v>
      </c>
      <c r="J33" s="22">
        <v>551</v>
      </c>
      <c r="K33" s="22">
        <v>47</v>
      </c>
      <c r="L33" s="22">
        <v>5</v>
      </c>
      <c r="M33" s="22">
        <v>3357.2420170495593</v>
      </c>
      <c r="N33" s="22">
        <f t="shared" si="13"/>
        <v>20</v>
      </c>
      <c r="O33" s="22">
        <v>0</v>
      </c>
      <c r="P33" s="22">
        <v>2</v>
      </c>
      <c r="Q33" s="22">
        <v>2</v>
      </c>
      <c r="R33" s="22">
        <v>2</v>
      </c>
      <c r="S33" s="22">
        <v>3</v>
      </c>
      <c r="T33" s="22">
        <v>8</v>
      </c>
      <c r="U33" s="22">
        <v>2</v>
      </c>
      <c r="V33" s="22">
        <v>1</v>
      </c>
      <c r="W33" s="22">
        <v>0</v>
      </c>
      <c r="X33" s="22">
        <v>0</v>
      </c>
      <c r="Y33" s="22">
        <v>2794</v>
      </c>
    </row>
    <row r="34" spans="1:25" s="20" customFormat="1" x14ac:dyDescent="0.2">
      <c r="A34" s="21" t="s">
        <v>199</v>
      </c>
      <c r="B34" s="22">
        <f t="shared" si="12"/>
        <v>8286</v>
      </c>
      <c r="C34" s="22">
        <v>13</v>
      </c>
      <c r="D34" s="22">
        <v>35</v>
      </c>
      <c r="E34" s="22">
        <v>68</v>
      </c>
      <c r="F34" s="22">
        <v>246</v>
      </c>
      <c r="G34" s="22">
        <v>1025</v>
      </c>
      <c r="H34" s="22">
        <v>3057</v>
      </c>
      <c r="I34" s="22">
        <v>2835</v>
      </c>
      <c r="J34" s="22">
        <v>866</v>
      </c>
      <c r="K34" s="22">
        <v>131</v>
      </c>
      <c r="L34" s="22">
        <v>10</v>
      </c>
      <c r="M34" s="22">
        <v>3415.527757663529</v>
      </c>
      <c r="N34" s="22">
        <f t="shared" si="13"/>
        <v>21</v>
      </c>
      <c r="O34" s="22">
        <v>0</v>
      </c>
      <c r="P34" s="22">
        <v>1</v>
      </c>
      <c r="Q34" s="22">
        <v>4</v>
      </c>
      <c r="R34" s="22">
        <v>5</v>
      </c>
      <c r="S34" s="22">
        <v>5</v>
      </c>
      <c r="T34" s="22">
        <v>1</v>
      </c>
      <c r="U34" s="22">
        <v>5</v>
      </c>
      <c r="V34" s="22">
        <v>0</v>
      </c>
      <c r="W34" s="22">
        <v>0</v>
      </c>
      <c r="X34" s="22">
        <v>0</v>
      </c>
      <c r="Y34" s="22">
        <v>2580.9523809523807</v>
      </c>
    </row>
    <row r="35" spans="1:25" s="20" customFormat="1" x14ac:dyDescent="0.2">
      <c r="A35" s="21" t="s">
        <v>200</v>
      </c>
      <c r="B35" s="22">
        <f t="shared" si="12"/>
        <v>3525</v>
      </c>
      <c r="C35" s="22">
        <v>16</v>
      </c>
      <c r="D35" s="22">
        <v>19</v>
      </c>
      <c r="E35" s="22">
        <v>51</v>
      </c>
      <c r="F35" s="22">
        <v>125</v>
      </c>
      <c r="G35" s="22">
        <v>439</v>
      </c>
      <c r="H35" s="22">
        <v>1257</v>
      </c>
      <c r="I35" s="22">
        <v>1181</v>
      </c>
      <c r="J35" s="22">
        <v>380</v>
      </c>
      <c r="K35" s="22">
        <v>52</v>
      </c>
      <c r="L35" s="22">
        <v>5</v>
      </c>
      <c r="M35" s="22">
        <v>3386.7977304964538</v>
      </c>
      <c r="N35" s="22">
        <f t="shared" si="13"/>
        <v>22</v>
      </c>
      <c r="O35" s="22">
        <v>0</v>
      </c>
      <c r="P35" s="22">
        <v>3</v>
      </c>
      <c r="Q35" s="22">
        <v>2</v>
      </c>
      <c r="R35" s="22">
        <v>5</v>
      </c>
      <c r="S35" s="22">
        <v>5</v>
      </c>
      <c r="T35" s="22">
        <v>4</v>
      </c>
      <c r="U35" s="22">
        <v>2</v>
      </c>
      <c r="V35" s="22">
        <v>1</v>
      </c>
      <c r="W35" s="22">
        <v>0</v>
      </c>
      <c r="X35" s="22">
        <v>0</v>
      </c>
      <c r="Y35" s="22">
        <v>2565</v>
      </c>
    </row>
    <row r="36" spans="1:25" s="20" customFormat="1" x14ac:dyDescent="0.2">
      <c r="A36" s="21" t="s">
        <v>201</v>
      </c>
      <c r="B36" s="22">
        <f t="shared" si="12"/>
        <v>1306</v>
      </c>
      <c r="C36" s="22">
        <v>9</v>
      </c>
      <c r="D36" s="22">
        <v>11</v>
      </c>
      <c r="E36" s="22">
        <v>28</v>
      </c>
      <c r="F36" s="22">
        <v>62</v>
      </c>
      <c r="G36" s="22">
        <v>201</v>
      </c>
      <c r="H36" s="22">
        <v>418</v>
      </c>
      <c r="I36" s="22">
        <v>432</v>
      </c>
      <c r="J36" s="22">
        <v>116</v>
      </c>
      <c r="K36" s="22">
        <v>25</v>
      </c>
      <c r="L36" s="22">
        <v>4</v>
      </c>
      <c r="M36" s="22">
        <v>3331.0130168453293</v>
      </c>
      <c r="N36" s="22">
        <f t="shared" si="13"/>
        <v>14</v>
      </c>
      <c r="O36" s="22">
        <v>0</v>
      </c>
      <c r="P36" s="22">
        <v>2</v>
      </c>
      <c r="Q36" s="22">
        <v>3</v>
      </c>
      <c r="R36" s="22">
        <v>0</v>
      </c>
      <c r="S36" s="22">
        <v>0</v>
      </c>
      <c r="T36" s="22">
        <v>6</v>
      </c>
      <c r="U36" s="22">
        <v>0</v>
      </c>
      <c r="V36" s="22">
        <v>2</v>
      </c>
      <c r="W36" s="22">
        <v>1</v>
      </c>
      <c r="X36" s="22">
        <v>0</v>
      </c>
      <c r="Y36" s="22">
        <v>2868.5714285714284</v>
      </c>
    </row>
    <row r="37" spans="1:25" s="20" customFormat="1" x14ac:dyDescent="0.2">
      <c r="A37" s="21" t="s">
        <v>202</v>
      </c>
      <c r="B37" s="22">
        <f t="shared" si="12"/>
        <v>249</v>
      </c>
      <c r="C37" s="22">
        <v>2</v>
      </c>
      <c r="D37" s="22">
        <v>3</v>
      </c>
      <c r="E37" s="22">
        <v>3</v>
      </c>
      <c r="F37" s="22">
        <v>8</v>
      </c>
      <c r="G37" s="22">
        <v>40</v>
      </c>
      <c r="H37" s="22">
        <v>81</v>
      </c>
      <c r="I37" s="22">
        <v>73</v>
      </c>
      <c r="J37" s="22">
        <v>33</v>
      </c>
      <c r="K37" s="22">
        <v>5</v>
      </c>
      <c r="L37" s="22">
        <v>1</v>
      </c>
      <c r="M37" s="22">
        <v>3368.5341365461845</v>
      </c>
      <c r="N37" s="22">
        <f t="shared" si="13"/>
        <v>4</v>
      </c>
      <c r="O37" s="22">
        <v>0</v>
      </c>
      <c r="P37" s="22">
        <v>0</v>
      </c>
      <c r="Q37" s="22">
        <v>0</v>
      </c>
      <c r="R37" s="22">
        <v>3</v>
      </c>
      <c r="S37" s="22">
        <v>0</v>
      </c>
      <c r="T37" s="22">
        <v>0</v>
      </c>
      <c r="U37" s="22">
        <v>0</v>
      </c>
      <c r="V37" s="22">
        <v>1</v>
      </c>
      <c r="W37" s="22">
        <v>0</v>
      </c>
      <c r="X37" s="22">
        <v>0</v>
      </c>
      <c r="Y37" s="22">
        <v>2560</v>
      </c>
    </row>
    <row r="38" spans="1:25" s="20" customFormat="1" x14ac:dyDescent="0.2">
      <c r="A38" s="21" t="s">
        <v>203</v>
      </c>
      <c r="B38" s="22">
        <f t="shared" si="12"/>
        <v>11</v>
      </c>
      <c r="C38" s="22">
        <v>0</v>
      </c>
      <c r="D38" s="22">
        <v>0</v>
      </c>
      <c r="E38" s="22">
        <v>0</v>
      </c>
      <c r="F38" s="22">
        <v>3</v>
      </c>
      <c r="G38" s="22">
        <v>1</v>
      </c>
      <c r="H38" s="22">
        <v>3</v>
      </c>
      <c r="I38" s="22">
        <v>2</v>
      </c>
      <c r="J38" s="22">
        <v>1</v>
      </c>
      <c r="K38" s="22">
        <v>0</v>
      </c>
      <c r="L38" s="22">
        <v>1</v>
      </c>
      <c r="M38" s="22">
        <v>3220.909090909091</v>
      </c>
      <c r="N38" s="22">
        <f t="shared" si="13"/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 t="s">
        <v>360</v>
      </c>
    </row>
    <row r="39" spans="1:25" s="20" customFormat="1" x14ac:dyDescent="0.2">
      <c r="A39" s="21" t="s">
        <v>196</v>
      </c>
      <c r="B39" s="22">
        <f t="shared" si="12"/>
        <v>0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 t="s">
        <v>360</v>
      </c>
      <c r="N39" s="22">
        <f t="shared" si="13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360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361</v>
      </c>
      <c r="B41" s="22">
        <f>SUM(C41:L41)</f>
        <v>19836</v>
      </c>
      <c r="C41" s="22">
        <f t="shared" ref="C41:L41" si="14">SUM(C42:C50)</f>
        <v>37</v>
      </c>
      <c r="D41" s="22">
        <f t="shared" si="14"/>
        <v>74</v>
      </c>
      <c r="E41" s="22">
        <f t="shared" si="14"/>
        <v>207</v>
      </c>
      <c r="F41" s="22">
        <f t="shared" si="14"/>
        <v>858</v>
      </c>
      <c r="G41" s="22">
        <f t="shared" si="14"/>
        <v>3898</v>
      </c>
      <c r="H41" s="22">
        <f t="shared" si="14"/>
        <v>8342</v>
      </c>
      <c r="I41" s="22">
        <f t="shared" si="14"/>
        <v>5315</v>
      </c>
      <c r="J41" s="22">
        <f t="shared" si="14"/>
        <v>1010</v>
      </c>
      <c r="K41" s="22">
        <f t="shared" si="14"/>
        <v>88</v>
      </c>
      <c r="L41" s="22">
        <f t="shared" si="14"/>
        <v>7</v>
      </c>
      <c r="M41" s="22">
        <v>3251.0952813067152</v>
      </c>
      <c r="N41" s="22">
        <f>SUM(O41:X41)</f>
        <v>68</v>
      </c>
      <c r="O41" s="22">
        <f t="shared" ref="O41:X41" si="15">SUM(O42:O50)</f>
        <v>2</v>
      </c>
      <c r="P41" s="22">
        <f t="shared" si="15"/>
        <v>11</v>
      </c>
      <c r="Q41" s="22">
        <f t="shared" si="15"/>
        <v>10</v>
      </c>
      <c r="R41" s="22">
        <f t="shared" si="15"/>
        <v>12</v>
      </c>
      <c r="S41" s="22">
        <f t="shared" si="15"/>
        <v>18</v>
      </c>
      <c r="T41" s="22">
        <f t="shared" si="15"/>
        <v>8</v>
      </c>
      <c r="U41" s="22">
        <f t="shared" si="15"/>
        <v>6</v>
      </c>
      <c r="V41" s="22">
        <f t="shared" si="15"/>
        <v>1</v>
      </c>
      <c r="W41" s="22">
        <f t="shared" si="15"/>
        <v>0</v>
      </c>
      <c r="X41" s="22">
        <f t="shared" si="15"/>
        <v>0</v>
      </c>
      <c r="Y41" s="22">
        <v>2334.5735294117649</v>
      </c>
    </row>
    <row r="42" spans="1:25" s="20" customFormat="1" x14ac:dyDescent="0.2">
      <c r="A42" s="21">
        <v>-14</v>
      </c>
      <c r="B42" s="22">
        <f t="shared" ref="B42:B50" si="16">SUM(C42:L42)</f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360</v>
      </c>
      <c r="N42" s="22">
        <f t="shared" ref="N42:N50" si="17">SUM(O42:X42)</f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360</v>
      </c>
    </row>
    <row r="43" spans="1:25" s="20" customFormat="1" x14ac:dyDescent="0.2">
      <c r="A43" s="21" t="s">
        <v>197</v>
      </c>
      <c r="B43" s="22">
        <f t="shared" si="16"/>
        <v>848</v>
      </c>
      <c r="C43" s="22">
        <v>1</v>
      </c>
      <c r="D43" s="22">
        <v>0</v>
      </c>
      <c r="E43" s="22">
        <v>15</v>
      </c>
      <c r="F43" s="22">
        <v>44</v>
      </c>
      <c r="G43" s="22">
        <v>200</v>
      </c>
      <c r="H43" s="22">
        <v>386</v>
      </c>
      <c r="I43" s="22">
        <v>181</v>
      </c>
      <c r="J43" s="22">
        <v>18</v>
      </c>
      <c r="K43" s="22">
        <v>3</v>
      </c>
      <c r="L43" s="22">
        <v>0</v>
      </c>
      <c r="M43" s="22">
        <v>3163.6922169811319</v>
      </c>
      <c r="N43" s="22">
        <f t="shared" si="17"/>
        <v>2</v>
      </c>
      <c r="O43" s="22">
        <v>0</v>
      </c>
      <c r="P43" s="22">
        <v>0</v>
      </c>
      <c r="Q43" s="22">
        <v>0</v>
      </c>
      <c r="R43" s="22">
        <v>1</v>
      </c>
      <c r="S43" s="22">
        <v>1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2440</v>
      </c>
    </row>
    <row r="44" spans="1:25" s="20" customFormat="1" x14ac:dyDescent="0.2">
      <c r="A44" s="21" t="s">
        <v>198</v>
      </c>
      <c r="B44" s="22">
        <f t="shared" si="16"/>
        <v>6422</v>
      </c>
      <c r="C44" s="22">
        <v>5</v>
      </c>
      <c r="D44" s="22">
        <v>25</v>
      </c>
      <c r="E44" s="22">
        <v>74</v>
      </c>
      <c r="F44" s="22">
        <v>283</v>
      </c>
      <c r="G44" s="22">
        <v>1344</v>
      </c>
      <c r="H44" s="22">
        <v>2773</v>
      </c>
      <c r="I44" s="22">
        <v>1618</v>
      </c>
      <c r="J44" s="22">
        <v>272</v>
      </c>
      <c r="K44" s="22">
        <v>26</v>
      </c>
      <c r="L44" s="22">
        <v>2</v>
      </c>
      <c r="M44" s="22">
        <v>3227.4001868576765</v>
      </c>
      <c r="N44" s="22">
        <f t="shared" si="17"/>
        <v>16</v>
      </c>
      <c r="O44" s="22">
        <v>0</v>
      </c>
      <c r="P44" s="22">
        <v>1</v>
      </c>
      <c r="Q44" s="22">
        <v>3</v>
      </c>
      <c r="R44" s="22">
        <v>4</v>
      </c>
      <c r="S44" s="22">
        <v>6</v>
      </c>
      <c r="T44" s="22">
        <v>1</v>
      </c>
      <c r="U44" s="22">
        <v>1</v>
      </c>
      <c r="V44" s="22">
        <v>0</v>
      </c>
      <c r="W44" s="22">
        <v>0</v>
      </c>
      <c r="X44" s="22">
        <v>0</v>
      </c>
      <c r="Y44" s="22">
        <v>2397.25</v>
      </c>
    </row>
    <row r="45" spans="1:25" s="20" customFormat="1" x14ac:dyDescent="0.2">
      <c r="A45" s="21" t="s">
        <v>199</v>
      </c>
      <c r="B45" s="22">
        <f t="shared" si="16"/>
        <v>7828</v>
      </c>
      <c r="C45" s="22">
        <v>18</v>
      </c>
      <c r="D45" s="22">
        <v>25</v>
      </c>
      <c r="E45" s="22">
        <v>53</v>
      </c>
      <c r="F45" s="22">
        <v>291</v>
      </c>
      <c r="G45" s="22">
        <v>1464</v>
      </c>
      <c r="H45" s="22">
        <v>3331</v>
      </c>
      <c r="I45" s="22">
        <v>2177</v>
      </c>
      <c r="J45" s="22">
        <v>434</v>
      </c>
      <c r="K45" s="22">
        <v>32</v>
      </c>
      <c r="L45" s="22">
        <v>3</v>
      </c>
      <c r="M45" s="22">
        <v>3277.9252682677566</v>
      </c>
      <c r="N45" s="22">
        <f t="shared" si="17"/>
        <v>27</v>
      </c>
      <c r="O45" s="22">
        <v>1</v>
      </c>
      <c r="P45" s="22">
        <v>4</v>
      </c>
      <c r="Q45" s="22">
        <v>2</v>
      </c>
      <c r="R45" s="22">
        <v>4</v>
      </c>
      <c r="S45" s="22">
        <v>8</v>
      </c>
      <c r="T45" s="22">
        <v>5</v>
      </c>
      <c r="U45" s="22">
        <v>3</v>
      </c>
      <c r="V45" s="22">
        <v>0</v>
      </c>
      <c r="W45" s="22">
        <v>0</v>
      </c>
      <c r="X45" s="22">
        <v>0</v>
      </c>
      <c r="Y45" s="22">
        <v>2455.7407407407409</v>
      </c>
    </row>
    <row r="46" spans="1:25" s="20" customFormat="1" x14ac:dyDescent="0.2">
      <c r="A46" s="21" t="s">
        <v>200</v>
      </c>
      <c r="B46" s="22">
        <f t="shared" si="16"/>
        <v>3304</v>
      </c>
      <c r="C46" s="22">
        <v>10</v>
      </c>
      <c r="D46" s="22">
        <v>19</v>
      </c>
      <c r="E46" s="22">
        <v>40</v>
      </c>
      <c r="F46" s="22">
        <v>154</v>
      </c>
      <c r="G46" s="22">
        <v>623</v>
      </c>
      <c r="H46" s="22">
        <v>1305</v>
      </c>
      <c r="I46" s="22">
        <v>945</v>
      </c>
      <c r="J46" s="22">
        <v>189</v>
      </c>
      <c r="K46" s="22">
        <v>17</v>
      </c>
      <c r="L46" s="22">
        <v>2</v>
      </c>
      <c r="M46" s="22">
        <v>3256.9346246973364</v>
      </c>
      <c r="N46" s="22">
        <f t="shared" si="17"/>
        <v>13</v>
      </c>
      <c r="O46" s="22">
        <v>1</v>
      </c>
      <c r="P46" s="22">
        <v>4</v>
      </c>
      <c r="Q46" s="22">
        <v>2</v>
      </c>
      <c r="R46" s="22">
        <v>1</v>
      </c>
      <c r="S46" s="22">
        <v>3</v>
      </c>
      <c r="T46" s="22">
        <v>1</v>
      </c>
      <c r="U46" s="22">
        <v>1</v>
      </c>
      <c r="V46" s="22">
        <v>0</v>
      </c>
      <c r="W46" s="22">
        <v>0</v>
      </c>
      <c r="X46" s="22">
        <v>0</v>
      </c>
      <c r="Y46" s="22">
        <v>2083.8461538461538</v>
      </c>
    </row>
    <row r="47" spans="1:25" s="20" customFormat="1" x14ac:dyDescent="0.2">
      <c r="A47" s="21" t="s">
        <v>201</v>
      </c>
      <c r="B47" s="22">
        <f t="shared" si="16"/>
        <v>1178</v>
      </c>
      <c r="C47" s="22">
        <v>3</v>
      </c>
      <c r="D47" s="22">
        <v>3</v>
      </c>
      <c r="E47" s="22">
        <v>17</v>
      </c>
      <c r="F47" s="22">
        <v>62</v>
      </c>
      <c r="G47" s="22">
        <v>214</v>
      </c>
      <c r="H47" s="22">
        <v>462</v>
      </c>
      <c r="I47" s="22">
        <v>333</v>
      </c>
      <c r="J47" s="22">
        <v>76</v>
      </c>
      <c r="K47" s="22">
        <v>8</v>
      </c>
      <c r="L47" s="22">
        <v>0</v>
      </c>
      <c r="M47" s="22">
        <v>3264.4227504244482</v>
      </c>
      <c r="N47" s="22">
        <f t="shared" si="17"/>
        <v>6</v>
      </c>
      <c r="O47" s="22">
        <v>0</v>
      </c>
      <c r="P47" s="22">
        <v>0</v>
      </c>
      <c r="Q47" s="22">
        <v>2</v>
      </c>
      <c r="R47" s="22">
        <v>1</v>
      </c>
      <c r="S47" s="22">
        <v>0</v>
      </c>
      <c r="T47" s="22">
        <v>1</v>
      </c>
      <c r="U47" s="22">
        <v>1</v>
      </c>
      <c r="V47" s="22">
        <v>1</v>
      </c>
      <c r="W47" s="22">
        <v>0</v>
      </c>
      <c r="X47" s="22">
        <v>0</v>
      </c>
      <c r="Y47" s="22">
        <v>2706.6666666666665</v>
      </c>
    </row>
    <row r="48" spans="1:25" s="20" customFormat="1" x14ac:dyDescent="0.2">
      <c r="A48" s="21" t="s">
        <v>202</v>
      </c>
      <c r="B48" s="22">
        <f t="shared" si="16"/>
        <v>246</v>
      </c>
      <c r="C48" s="22">
        <v>0</v>
      </c>
      <c r="D48" s="22">
        <v>2</v>
      </c>
      <c r="E48" s="22">
        <v>6</v>
      </c>
      <c r="F48" s="22">
        <v>23</v>
      </c>
      <c r="G48" s="22">
        <v>51</v>
      </c>
      <c r="H48" s="22">
        <v>82</v>
      </c>
      <c r="I48" s="22">
        <v>60</v>
      </c>
      <c r="J48" s="22">
        <v>20</v>
      </c>
      <c r="K48" s="22">
        <v>2</v>
      </c>
      <c r="L48" s="22">
        <v>0</v>
      </c>
      <c r="M48" s="22">
        <v>3190.4878048780488</v>
      </c>
      <c r="N48" s="22">
        <f t="shared" si="17"/>
        <v>3</v>
      </c>
      <c r="O48" s="22">
        <v>0</v>
      </c>
      <c r="P48" s="22">
        <v>2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1260</v>
      </c>
    </row>
    <row r="49" spans="1:25" s="20" customFormat="1" x14ac:dyDescent="0.2">
      <c r="A49" s="21" t="s">
        <v>203</v>
      </c>
      <c r="B49" s="22">
        <f t="shared" si="16"/>
        <v>10</v>
      </c>
      <c r="C49" s="22">
        <v>0</v>
      </c>
      <c r="D49" s="22">
        <v>0</v>
      </c>
      <c r="E49" s="22">
        <v>2</v>
      </c>
      <c r="F49" s="22">
        <v>1</v>
      </c>
      <c r="G49" s="22">
        <v>2</v>
      </c>
      <c r="H49" s="22">
        <v>3</v>
      </c>
      <c r="I49" s="22">
        <v>1</v>
      </c>
      <c r="J49" s="22">
        <v>1</v>
      </c>
      <c r="K49" s="22">
        <v>0</v>
      </c>
      <c r="L49" s="22">
        <v>0</v>
      </c>
      <c r="M49" s="22">
        <v>2869</v>
      </c>
      <c r="N49" s="22">
        <f t="shared" si="17"/>
        <v>1</v>
      </c>
      <c r="O49" s="22">
        <v>0</v>
      </c>
      <c r="P49" s="22">
        <v>0</v>
      </c>
      <c r="Q49" s="22">
        <v>0</v>
      </c>
      <c r="R49" s="22">
        <v>1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2100</v>
      </c>
    </row>
    <row r="50" spans="1:25" s="20" customFormat="1" x14ac:dyDescent="0.2">
      <c r="A50" s="21" t="s">
        <v>196</v>
      </c>
      <c r="B50" s="22">
        <f t="shared" si="16"/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360</v>
      </c>
      <c r="N50" s="22">
        <f t="shared" si="17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360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5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5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5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5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5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5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5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5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5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5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5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5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5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5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5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8"/>
  <sheetViews>
    <sheetView showGridLines="0" workbookViewId="0">
      <selection activeCell="A8" sqref="A8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0" width="3.5703125" style="3" bestFit="1" customWidth="1"/>
    <col min="31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548</v>
      </c>
    </row>
    <row r="3" spans="1:50" ht="12.75" customHeight="1" x14ac:dyDescent="0.2">
      <c r="A3" s="81" t="s">
        <v>0</v>
      </c>
      <c r="B3" s="81" t="s">
        <v>193</v>
      </c>
      <c r="C3" s="82" t="s">
        <v>194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1" t="s">
        <v>195</v>
      </c>
    </row>
    <row r="4" spans="1:50" x14ac:dyDescent="0.2">
      <c r="A4" s="81"/>
      <c r="B4" s="81"/>
      <c r="C4" s="4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196</v>
      </c>
      <c r="AN4" s="12">
        <v>-14</v>
      </c>
      <c r="AO4" s="12" t="s">
        <v>197</v>
      </c>
      <c r="AP4" s="12" t="s">
        <v>198</v>
      </c>
      <c r="AQ4" s="12" t="s">
        <v>199</v>
      </c>
      <c r="AR4" s="12" t="s">
        <v>200</v>
      </c>
      <c r="AS4" s="12" t="s">
        <v>201</v>
      </c>
      <c r="AT4" s="12" t="s">
        <v>202</v>
      </c>
      <c r="AU4" s="5" t="s">
        <v>203</v>
      </c>
      <c r="AV4" s="5" t="s">
        <v>196</v>
      </c>
      <c r="AW4" s="5" t="s">
        <v>204</v>
      </c>
      <c r="AX4" s="81"/>
    </row>
    <row r="5" spans="1:50" s="8" customFormat="1" x14ac:dyDescent="0.2">
      <c r="A5" s="6" t="s">
        <v>13</v>
      </c>
      <c r="B5" s="11">
        <f>SUM(C5:AM5)</f>
        <v>51136</v>
      </c>
      <c r="C5" s="11">
        <v>42</v>
      </c>
      <c r="D5" s="11">
        <v>141</v>
      </c>
      <c r="E5" s="11">
        <v>393</v>
      </c>
      <c r="F5" s="11">
        <v>842</v>
      </c>
      <c r="G5" s="11">
        <v>1269</v>
      </c>
      <c r="H5" s="11">
        <v>1955</v>
      </c>
      <c r="I5" s="11">
        <v>2510</v>
      </c>
      <c r="J5" s="11">
        <v>3075</v>
      </c>
      <c r="K5" s="11">
        <v>3495</v>
      </c>
      <c r="L5" s="11">
        <v>3833</v>
      </c>
      <c r="M5" s="11">
        <v>3982</v>
      </c>
      <c r="N5" s="11">
        <v>4269</v>
      </c>
      <c r="O5" s="11">
        <v>4137</v>
      </c>
      <c r="P5" s="11">
        <v>3800</v>
      </c>
      <c r="Q5" s="11">
        <v>3270</v>
      </c>
      <c r="R5" s="11">
        <v>2740</v>
      </c>
      <c r="S5" s="11">
        <v>2258</v>
      </c>
      <c r="T5" s="11">
        <v>1764</v>
      </c>
      <c r="U5" s="11">
        <v>1554</v>
      </c>
      <c r="V5" s="11">
        <v>1221</v>
      </c>
      <c r="W5" s="11">
        <v>1026</v>
      </c>
      <c r="X5" s="11">
        <v>914</v>
      </c>
      <c r="Y5" s="11">
        <v>715</v>
      </c>
      <c r="Z5" s="11">
        <v>553</v>
      </c>
      <c r="AA5" s="11">
        <v>436</v>
      </c>
      <c r="AB5" s="11">
        <v>324</v>
      </c>
      <c r="AC5" s="11">
        <v>253</v>
      </c>
      <c r="AD5" s="11">
        <v>156</v>
      </c>
      <c r="AE5" s="11">
        <v>93</v>
      </c>
      <c r="AF5" s="11">
        <v>57</v>
      </c>
      <c r="AG5" s="11">
        <v>35</v>
      </c>
      <c r="AH5" s="11">
        <v>13</v>
      </c>
      <c r="AI5" s="11">
        <v>8</v>
      </c>
      <c r="AJ5" s="11">
        <v>2</v>
      </c>
      <c r="AK5" s="11">
        <v>1</v>
      </c>
      <c r="AL5" s="11">
        <v>0</v>
      </c>
      <c r="AM5" s="11">
        <v>0</v>
      </c>
      <c r="AN5" s="11">
        <f>C5</f>
        <v>42</v>
      </c>
      <c r="AO5" s="11">
        <f>SUM(D5:H5)</f>
        <v>4600</v>
      </c>
      <c r="AP5" s="11">
        <f>SUM(I5:M5)</f>
        <v>16895</v>
      </c>
      <c r="AQ5" s="11">
        <f>SUM(N5:R5)</f>
        <v>18216</v>
      </c>
      <c r="AR5" s="11">
        <f>SUM(S5:W5)</f>
        <v>7823</v>
      </c>
      <c r="AS5" s="11">
        <f>SUM(X5:AB5)</f>
        <v>2942</v>
      </c>
      <c r="AT5" s="11">
        <f>SUM(AC5:AG5)</f>
        <v>594</v>
      </c>
      <c r="AU5" s="11">
        <f>SUM(AH5:AL5)</f>
        <v>24</v>
      </c>
      <c r="AV5" s="11">
        <f>AM5</f>
        <v>0</v>
      </c>
      <c r="AW5" s="11">
        <f>SUM(D5:AL5)</f>
        <v>51094</v>
      </c>
      <c r="AX5" s="13">
        <v>26.446847622027533</v>
      </c>
    </row>
    <row r="6" spans="1:50" s="8" customFormat="1" x14ac:dyDescent="0.2">
      <c r="A6" s="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X6" s="13"/>
    </row>
    <row r="7" spans="1:50" s="8" customFormat="1" x14ac:dyDescent="0.2">
      <c r="A7" s="9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X7" s="13"/>
    </row>
    <row r="8" spans="1:50" s="8" customFormat="1" x14ac:dyDescent="0.2">
      <c r="A8" s="9" t="s">
        <v>15</v>
      </c>
      <c r="B8" s="11">
        <f>SUM(C8:AM8)</f>
        <v>26106</v>
      </c>
      <c r="C8" s="11">
        <f>SUM(C121:C258)</f>
        <v>17</v>
      </c>
      <c r="D8" s="11">
        <f t="shared" ref="D8:AM8" si="0">SUM(D121:D258)</f>
        <v>58</v>
      </c>
      <c r="E8" s="11">
        <f t="shared" si="0"/>
        <v>174</v>
      </c>
      <c r="F8" s="11">
        <f t="shared" si="0"/>
        <v>308</v>
      </c>
      <c r="G8" s="11">
        <f t="shared" si="0"/>
        <v>529</v>
      </c>
      <c r="H8" s="11">
        <f t="shared" si="0"/>
        <v>824</v>
      </c>
      <c r="I8" s="11">
        <f t="shared" si="0"/>
        <v>1130</v>
      </c>
      <c r="J8" s="11">
        <f t="shared" si="0"/>
        <v>1347</v>
      </c>
      <c r="K8" s="11">
        <f t="shared" si="0"/>
        <v>1580</v>
      </c>
      <c r="L8" s="11">
        <f t="shared" si="0"/>
        <v>1810</v>
      </c>
      <c r="M8" s="11">
        <f t="shared" si="0"/>
        <v>1909</v>
      </c>
      <c r="N8" s="11">
        <f t="shared" si="0"/>
        <v>2198</v>
      </c>
      <c r="O8" s="11">
        <f t="shared" si="0"/>
        <v>2292</v>
      </c>
      <c r="P8" s="11">
        <f t="shared" si="0"/>
        <v>2112</v>
      </c>
      <c r="Q8" s="11">
        <f t="shared" si="0"/>
        <v>1816</v>
      </c>
      <c r="R8" s="11">
        <f t="shared" si="0"/>
        <v>1557</v>
      </c>
      <c r="S8" s="11">
        <f t="shared" si="0"/>
        <v>1314</v>
      </c>
      <c r="T8" s="11">
        <f t="shared" si="0"/>
        <v>1033</v>
      </c>
      <c r="U8" s="11">
        <f t="shared" si="0"/>
        <v>889</v>
      </c>
      <c r="V8" s="11">
        <f t="shared" si="0"/>
        <v>726</v>
      </c>
      <c r="W8" s="11">
        <f t="shared" si="0"/>
        <v>558</v>
      </c>
      <c r="X8" s="11">
        <f t="shared" si="0"/>
        <v>499</v>
      </c>
      <c r="Y8" s="11">
        <f t="shared" si="0"/>
        <v>390</v>
      </c>
      <c r="Z8" s="11">
        <f t="shared" si="0"/>
        <v>294</v>
      </c>
      <c r="AA8" s="11">
        <f t="shared" si="0"/>
        <v>231</v>
      </c>
      <c r="AB8" s="11">
        <f t="shared" si="0"/>
        <v>187</v>
      </c>
      <c r="AC8" s="11">
        <f t="shared" si="0"/>
        <v>137</v>
      </c>
      <c r="AD8" s="11">
        <f t="shared" si="0"/>
        <v>81</v>
      </c>
      <c r="AE8" s="11">
        <f t="shared" si="0"/>
        <v>57</v>
      </c>
      <c r="AF8" s="11">
        <f t="shared" si="0"/>
        <v>21</v>
      </c>
      <c r="AG8" s="11">
        <f t="shared" si="0"/>
        <v>18</v>
      </c>
      <c r="AH8" s="11">
        <f t="shared" si="0"/>
        <v>4</v>
      </c>
      <c r="AI8" s="11">
        <f t="shared" si="0"/>
        <v>4</v>
      </c>
      <c r="AJ8" s="11">
        <f t="shared" si="0"/>
        <v>1</v>
      </c>
      <c r="AK8" s="11">
        <f t="shared" si="0"/>
        <v>1</v>
      </c>
      <c r="AL8" s="11">
        <f t="shared" si="0"/>
        <v>0</v>
      </c>
      <c r="AM8" s="11">
        <f t="shared" si="0"/>
        <v>0</v>
      </c>
      <c r="AN8" s="11">
        <f>C8</f>
        <v>17</v>
      </c>
      <c r="AO8" s="11">
        <f>SUM(D8:H8)</f>
        <v>1893</v>
      </c>
      <c r="AP8" s="11">
        <f>SUM(I8:M8)</f>
        <v>7776</v>
      </c>
      <c r="AQ8" s="11">
        <f>SUM(N8:R8)</f>
        <v>9975</v>
      </c>
      <c r="AR8" s="11">
        <f>SUM(S8:W8)</f>
        <v>4520</v>
      </c>
      <c r="AS8" s="11">
        <f>SUM(X8:AB8)</f>
        <v>1601</v>
      </c>
      <c r="AT8" s="11">
        <f>SUM(AC8:AG8)</f>
        <v>314</v>
      </c>
      <c r="AU8" s="11">
        <f>SUM(AH8:AL8)</f>
        <v>10</v>
      </c>
      <c r="AV8" s="11">
        <f>AM8</f>
        <v>0</v>
      </c>
      <c r="AW8" s="11">
        <f>SUM(D8:AL8)</f>
        <v>26089</v>
      </c>
      <c r="AX8" s="13">
        <v>26.915000383053705</v>
      </c>
    </row>
    <row r="9" spans="1:50" s="8" customFormat="1" x14ac:dyDescent="0.2">
      <c r="A9" s="9" t="s">
        <v>16</v>
      </c>
      <c r="B9" s="11">
        <f>SUM(C9:AM9)</f>
        <v>25030</v>
      </c>
      <c r="C9" s="11">
        <f>C5-C8</f>
        <v>25</v>
      </c>
      <c r="D9" s="11">
        <f t="shared" ref="D9:AM9" si="1">D5-D8</f>
        <v>83</v>
      </c>
      <c r="E9" s="11">
        <f t="shared" si="1"/>
        <v>219</v>
      </c>
      <c r="F9" s="11">
        <f t="shared" si="1"/>
        <v>534</v>
      </c>
      <c r="G9" s="11">
        <f t="shared" si="1"/>
        <v>740</v>
      </c>
      <c r="H9" s="11">
        <f t="shared" si="1"/>
        <v>1131</v>
      </c>
      <c r="I9" s="11">
        <f t="shared" si="1"/>
        <v>1380</v>
      </c>
      <c r="J9" s="11">
        <f t="shared" si="1"/>
        <v>1728</v>
      </c>
      <c r="K9" s="11">
        <f t="shared" si="1"/>
        <v>1915</v>
      </c>
      <c r="L9" s="11">
        <f t="shared" si="1"/>
        <v>2023</v>
      </c>
      <c r="M9" s="11">
        <f t="shared" si="1"/>
        <v>2073</v>
      </c>
      <c r="N9" s="11">
        <f t="shared" si="1"/>
        <v>2071</v>
      </c>
      <c r="O9" s="11">
        <f t="shared" si="1"/>
        <v>1845</v>
      </c>
      <c r="P9" s="11">
        <f t="shared" si="1"/>
        <v>1688</v>
      </c>
      <c r="Q9" s="11">
        <f t="shared" si="1"/>
        <v>1454</v>
      </c>
      <c r="R9" s="11">
        <f t="shared" si="1"/>
        <v>1183</v>
      </c>
      <c r="S9" s="11">
        <f t="shared" si="1"/>
        <v>944</v>
      </c>
      <c r="T9" s="11">
        <f t="shared" si="1"/>
        <v>731</v>
      </c>
      <c r="U9" s="11">
        <f t="shared" si="1"/>
        <v>665</v>
      </c>
      <c r="V9" s="11">
        <f t="shared" si="1"/>
        <v>495</v>
      </c>
      <c r="W9" s="11">
        <f t="shared" si="1"/>
        <v>468</v>
      </c>
      <c r="X9" s="11">
        <f t="shared" si="1"/>
        <v>415</v>
      </c>
      <c r="Y9" s="11">
        <f t="shared" si="1"/>
        <v>325</v>
      </c>
      <c r="Z9" s="11">
        <f t="shared" si="1"/>
        <v>259</v>
      </c>
      <c r="AA9" s="11">
        <f t="shared" si="1"/>
        <v>205</v>
      </c>
      <c r="AB9" s="11">
        <f t="shared" si="1"/>
        <v>137</v>
      </c>
      <c r="AC9" s="11">
        <f t="shared" si="1"/>
        <v>116</v>
      </c>
      <c r="AD9" s="11">
        <f t="shared" si="1"/>
        <v>75</v>
      </c>
      <c r="AE9" s="11">
        <f t="shared" si="1"/>
        <v>36</v>
      </c>
      <c r="AF9" s="11">
        <f t="shared" si="1"/>
        <v>36</v>
      </c>
      <c r="AG9" s="11">
        <f t="shared" si="1"/>
        <v>17</v>
      </c>
      <c r="AH9" s="11">
        <f t="shared" si="1"/>
        <v>9</v>
      </c>
      <c r="AI9" s="11">
        <f t="shared" si="1"/>
        <v>4</v>
      </c>
      <c r="AJ9" s="11">
        <f t="shared" si="1"/>
        <v>1</v>
      </c>
      <c r="AK9" s="11">
        <f t="shared" si="1"/>
        <v>0</v>
      </c>
      <c r="AL9" s="11">
        <f t="shared" si="1"/>
        <v>0</v>
      </c>
      <c r="AM9" s="11">
        <f t="shared" si="1"/>
        <v>0</v>
      </c>
      <c r="AN9" s="11">
        <f>C9</f>
        <v>25</v>
      </c>
      <c r="AO9" s="11">
        <f>SUM(D9:H9)</f>
        <v>2707</v>
      </c>
      <c r="AP9" s="11">
        <f>SUM(I9:M9)</f>
        <v>9119</v>
      </c>
      <c r="AQ9" s="11">
        <f>SUM(N9:R9)</f>
        <v>8241</v>
      </c>
      <c r="AR9" s="11">
        <f>SUM(S9:W9)</f>
        <v>3303</v>
      </c>
      <c r="AS9" s="11">
        <f>SUM(X9:AB9)</f>
        <v>1341</v>
      </c>
      <c r="AT9" s="11">
        <f>SUM(AC9:AG9)</f>
        <v>280</v>
      </c>
      <c r="AU9" s="11">
        <f>SUM(AH9:AL9)</f>
        <v>14</v>
      </c>
      <c r="AV9" s="11">
        <f>AM9</f>
        <v>0</v>
      </c>
      <c r="AW9" s="11">
        <f>SUM(D9:AL9)</f>
        <v>25005</v>
      </c>
      <c r="AX9" s="13">
        <v>25.96</v>
      </c>
    </row>
    <row r="10" spans="1:50" s="8" customFormat="1" x14ac:dyDescent="0.2">
      <c r="A10" s="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X10" s="13"/>
    </row>
    <row r="11" spans="1:50" s="8" customFormat="1" x14ac:dyDescent="0.2">
      <c r="A11" s="9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X11" s="13"/>
    </row>
    <row r="12" spans="1:50" s="8" customFormat="1" x14ac:dyDescent="0.2">
      <c r="A12" s="9">
        <v>-199</v>
      </c>
      <c r="B12" s="11">
        <f t="shared" ref="B12:B21" si="2">SUM(C12:AM12)</f>
        <v>446</v>
      </c>
      <c r="C12" s="11">
        <v>1</v>
      </c>
      <c r="D12" s="11">
        <v>0</v>
      </c>
      <c r="E12" s="11">
        <v>3</v>
      </c>
      <c r="F12" s="11">
        <v>11</v>
      </c>
      <c r="G12" s="11">
        <v>9</v>
      </c>
      <c r="H12" s="11">
        <v>20</v>
      </c>
      <c r="I12" s="11">
        <v>29</v>
      </c>
      <c r="J12" s="11">
        <v>26</v>
      </c>
      <c r="K12" s="11">
        <v>36</v>
      </c>
      <c r="L12" s="11">
        <v>35</v>
      </c>
      <c r="M12" s="11">
        <v>35</v>
      </c>
      <c r="N12" s="11">
        <v>39</v>
      </c>
      <c r="O12" s="11">
        <v>34</v>
      </c>
      <c r="P12" s="11">
        <v>35</v>
      </c>
      <c r="Q12" s="11">
        <v>19</v>
      </c>
      <c r="R12" s="11">
        <v>20</v>
      </c>
      <c r="S12" s="11">
        <v>13</v>
      </c>
      <c r="T12" s="11">
        <v>18</v>
      </c>
      <c r="U12" s="11">
        <v>13</v>
      </c>
      <c r="V12" s="11">
        <v>6</v>
      </c>
      <c r="W12" s="11">
        <v>4</v>
      </c>
      <c r="X12" s="11">
        <v>15</v>
      </c>
      <c r="Y12" s="11">
        <v>7</v>
      </c>
      <c r="Z12" s="11">
        <v>10</v>
      </c>
      <c r="AA12" s="11">
        <v>5</v>
      </c>
      <c r="AB12" s="11">
        <v>0</v>
      </c>
      <c r="AC12" s="11">
        <v>1</v>
      </c>
      <c r="AD12" s="11">
        <v>1</v>
      </c>
      <c r="AE12" s="11">
        <v>1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f t="shared" ref="AN12:AN21" si="3">C12</f>
        <v>1</v>
      </c>
      <c r="AO12" s="11">
        <f t="shared" ref="AO12:AO21" si="4">SUM(D12:H12)</f>
        <v>43</v>
      </c>
      <c r="AP12" s="11">
        <f t="shared" ref="AP12:AP21" si="5">SUM(I12:M12)</f>
        <v>161</v>
      </c>
      <c r="AQ12" s="11">
        <f t="shared" ref="AQ12:AQ21" si="6">SUM(N12:R12)</f>
        <v>147</v>
      </c>
      <c r="AR12" s="11">
        <f t="shared" ref="AR12:AR21" si="7">SUM(S12:W12)</f>
        <v>54</v>
      </c>
      <c r="AS12" s="11">
        <f t="shared" ref="AS12:AS21" si="8">SUM(X12:AB12)</f>
        <v>37</v>
      </c>
      <c r="AT12" s="11">
        <f t="shared" ref="AT12:AT21" si="9">SUM(AC12:AG12)</f>
        <v>3</v>
      </c>
      <c r="AU12" s="11">
        <f t="shared" ref="AU12:AU21" si="10">SUM(AH12:AL12)</f>
        <v>0</v>
      </c>
      <c r="AV12" s="11">
        <f t="shared" ref="AV12:AV21" si="11">AM12</f>
        <v>0</v>
      </c>
      <c r="AW12" s="11">
        <f t="shared" ref="AW12:AW21" si="12">SUM(D12:AL12)</f>
        <v>445</v>
      </c>
      <c r="AX12" s="13">
        <v>26.123318385650226</v>
      </c>
    </row>
    <row r="13" spans="1:50" s="8" customFormat="1" x14ac:dyDescent="0.2">
      <c r="A13" s="9" t="s">
        <v>18</v>
      </c>
      <c r="B13" s="11">
        <f t="shared" si="2"/>
        <v>2735</v>
      </c>
      <c r="C13" s="11">
        <v>2</v>
      </c>
      <c r="D13" s="11">
        <v>5</v>
      </c>
      <c r="E13" s="11">
        <v>24</v>
      </c>
      <c r="F13" s="11">
        <v>38</v>
      </c>
      <c r="G13" s="11">
        <v>57</v>
      </c>
      <c r="H13" s="11">
        <v>134</v>
      </c>
      <c r="I13" s="11">
        <v>145</v>
      </c>
      <c r="J13" s="11">
        <v>208</v>
      </c>
      <c r="K13" s="11">
        <v>201</v>
      </c>
      <c r="L13" s="11">
        <v>207</v>
      </c>
      <c r="M13" s="11">
        <v>242</v>
      </c>
      <c r="N13" s="11">
        <v>214</v>
      </c>
      <c r="O13" s="11">
        <v>209</v>
      </c>
      <c r="P13" s="11">
        <v>200</v>
      </c>
      <c r="Q13" s="11">
        <v>175</v>
      </c>
      <c r="R13" s="11">
        <v>125</v>
      </c>
      <c r="S13" s="11">
        <v>101</v>
      </c>
      <c r="T13" s="11">
        <v>67</v>
      </c>
      <c r="U13" s="11">
        <v>84</v>
      </c>
      <c r="V13" s="11">
        <v>56</v>
      </c>
      <c r="W13" s="11">
        <v>58</v>
      </c>
      <c r="X13" s="11">
        <v>42</v>
      </c>
      <c r="Y13" s="11">
        <v>44</v>
      </c>
      <c r="Z13" s="11">
        <v>35</v>
      </c>
      <c r="AA13" s="11">
        <v>21</v>
      </c>
      <c r="AB13" s="11">
        <v>16</v>
      </c>
      <c r="AC13" s="11">
        <v>9</v>
      </c>
      <c r="AD13" s="11">
        <v>10</v>
      </c>
      <c r="AE13" s="11">
        <v>2</v>
      </c>
      <c r="AF13" s="11">
        <v>1</v>
      </c>
      <c r="AG13" s="11">
        <v>2</v>
      </c>
      <c r="AH13" s="11">
        <v>1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f t="shared" si="3"/>
        <v>2</v>
      </c>
      <c r="AO13" s="11">
        <f t="shared" si="4"/>
        <v>258</v>
      </c>
      <c r="AP13" s="11">
        <f t="shared" si="5"/>
        <v>1003</v>
      </c>
      <c r="AQ13" s="11">
        <f t="shared" si="6"/>
        <v>923</v>
      </c>
      <c r="AR13" s="11">
        <f t="shared" si="7"/>
        <v>366</v>
      </c>
      <c r="AS13" s="11">
        <f t="shared" si="8"/>
        <v>158</v>
      </c>
      <c r="AT13" s="11">
        <f t="shared" si="9"/>
        <v>24</v>
      </c>
      <c r="AU13" s="11">
        <f t="shared" si="10"/>
        <v>1</v>
      </c>
      <c r="AV13" s="11">
        <f t="shared" si="11"/>
        <v>0</v>
      </c>
      <c r="AW13" s="11">
        <f t="shared" si="12"/>
        <v>2733</v>
      </c>
      <c r="AX13" s="13">
        <v>26.126691042047533</v>
      </c>
    </row>
    <row r="14" spans="1:50" s="8" customFormat="1" x14ac:dyDescent="0.2">
      <c r="A14" s="9" t="s">
        <v>19</v>
      </c>
      <c r="B14" s="11">
        <f t="shared" si="2"/>
        <v>5949</v>
      </c>
      <c r="C14" s="11">
        <v>5</v>
      </c>
      <c r="D14" s="11">
        <v>19</v>
      </c>
      <c r="E14" s="11">
        <v>41</v>
      </c>
      <c r="F14" s="11">
        <v>120</v>
      </c>
      <c r="G14" s="11">
        <v>195</v>
      </c>
      <c r="H14" s="11">
        <v>259</v>
      </c>
      <c r="I14" s="11">
        <v>344</v>
      </c>
      <c r="J14" s="11">
        <v>408</v>
      </c>
      <c r="K14" s="11">
        <v>462</v>
      </c>
      <c r="L14" s="11">
        <v>501</v>
      </c>
      <c r="M14" s="11">
        <v>513</v>
      </c>
      <c r="N14" s="11">
        <v>518</v>
      </c>
      <c r="O14" s="11">
        <v>423</v>
      </c>
      <c r="P14" s="11">
        <v>378</v>
      </c>
      <c r="Q14" s="11">
        <v>353</v>
      </c>
      <c r="R14" s="11">
        <v>287</v>
      </c>
      <c r="S14" s="11">
        <v>227</v>
      </c>
      <c r="T14" s="11">
        <v>155</v>
      </c>
      <c r="U14" s="11">
        <v>143</v>
      </c>
      <c r="V14" s="11">
        <v>121</v>
      </c>
      <c r="W14" s="11">
        <v>111</v>
      </c>
      <c r="X14" s="11">
        <v>96</v>
      </c>
      <c r="Y14" s="11">
        <v>70</v>
      </c>
      <c r="Z14" s="11">
        <v>56</v>
      </c>
      <c r="AA14" s="11">
        <v>43</v>
      </c>
      <c r="AB14" s="11">
        <v>35</v>
      </c>
      <c r="AC14" s="11">
        <v>27</v>
      </c>
      <c r="AD14" s="11">
        <v>12</v>
      </c>
      <c r="AE14" s="11">
        <v>5</v>
      </c>
      <c r="AF14" s="11">
        <v>14</v>
      </c>
      <c r="AG14" s="11">
        <v>6</v>
      </c>
      <c r="AH14" s="11">
        <v>1</v>
      </c>
      <c r="AI14" s="11">
        <v>1</v>
      </c>
      <c r="AJ14" s="11">
        <v>0</v>
      </c>
      <c r="AK14" s="11">
        <v>0</v>
      </c>
      <c r="AL14" s="11">
        <v>0</v>
      </c>
      <c r="AM14" s="11">
        <v>0</v>
      </c>
      <c r="AN14" s="11">
        <f t="shared" si="3"/>
        <v>5</v>
      </c>
      <c r="AO14" s="11">
        <f t="shared" si="4"/>
        <v>634</v>
      </c>
      <c r="AP14" s="11">
        <f t="shared" si="5"/>
        <v>2228</v>
      </c>
      <c r="AQ14" s="11">
        <f t="shared" si="6"/>
        <v>1959</v>
      </c>
      <c r="AR14" s="11">
        <f t="shared" si="7"/>
        <v>757</v>
      </c>
      <c r="AS14" s="11">
        <f t="shared" si="8"/>
        <v>300</v>
      </c>
      <c r="AT14" s="11">
        <f t="shared" si="9"/>
        <v>64</v>
      </c>
      <c r="AU14" s="11">
        <f t="shared" si="10"/>
        <v>2</v>
      </c>
      <c r="AV14" s="11">
        <f t="shared" si="11"/>
        <v>0</v>
      </c>
      <c r="AW14" s="11">
        <f t="shared" si="12"/>
        <v>5944</v>
      </c>
      <c r="AX14" s="13">
        <v>25.871995293326609</v>
      </c>
    </row>
    <row r="15" spans="1:50" s="8" customFormat="1" x14ac:dyDescent="0.2">
      <c r="A15" s="10" t="s">
        <v>20</v>
      </c>
      <c r="B15" s="11">
        <f t="shared" si="2"/>
        <v>8053</v>
      </c>
      <c r="C15" s="11">
        <v>8</v>
      </c>
      <c r="D15" s="11">
        <v>29</v>
      </c>
      <c r="E15" s="11">
        <v>72</v>
      </c>
      <c r="F15" s="11">
        <v>166</v>
      </c>
      <c r="G15" s="11">
        <v>225</v>
      </c>
      <c r="H15" s="11">
        <v>336</v>
      </c>
      <c r="I15" s="11">
        <v>405</v>
      </c>
      <c r="J15" s="11">
        <v>579</v>
      </c>
      <c r="K15" s="11">
        <v>627</v>
      </c>
      <c r="L15" s="11">
        <v>661</v>
      </c>
      <c r="M15" s="11">
        <v>660</v>
      </c>
      <c r="N15" s="11">
        <v>661</v>
      </c>
      <c r="O15" s="11">
        <v>598</v>
      </c>
      <c r="P15" s="11">
        <v>563</v>
      </c>
      <c r="Q15" s="11">
        <v>479</v>
      </c>
      <c r="R15" s="11">
        <v>406</v>
      </c>
      <c r="S15" s="11">
        <v>295</v>
      </c>
      <c r="T15" s="11">
        <v>243</v>
      </c>
      <c r="U15" s="11">
        <v>207</v>
      </c>
      <c r="V15" s="11">
        <v>152</v>
      </c>
      <c r="W15" s="11">
        <v>152</v>
      </c>
      <c r="X15" s="11">
        <v>141</v>
      </c>
      <c r="Y15" s="11">
        <v>103</v>
      </c>
      <c r="Z15" s="11">
        <v>75</v>
      </c>
      <c r="AA15" s="11">
        <v>70</v>
      </c>
      <c r="AB15" s="11">
        <v>42</v>
      </c>
      <c r="AC15" s="11">
        <v>42</v>
      </c>
      <c r="AD15" s="11">
        <v>24</v>
      </c>
      <c r="AE15" s="11">
        <v>10</v>
      </c>
      <c r="AF15" s="11">
        <v>10</v>
      </c>
      <c r="AG15" s="11">
        <v>4</v>
      </c>
      <c r="AH15" s="11">
        <v>4</v>
      </c>
      <c r="AI15" s="11">
        <v>3</v>
      </c>
      <c r="AJ15" s="11">
        <v>1</v>
      </c>
      <c r="AK15" s="11">
        <v>0</v>
      </c>
      <c r="AL15" s="11">
        <v>0</v>
      </c>
      <c r="AM15" s="11">
        <v>0</v>
      </c>
      <c r="AN15" s="11">
        <f t="shared" si="3"/>
        <v>8</v>
      </c>
      <c r="AO15" s="11">
        <f t="shared" si="4"/>
        <v>828</v>
      </c>
      <c r="AP15" s="11">
        <f t="shared" si="5"/>
        <v>2932</v>
      </c>
      <c r="AQ15" s="11">
        <f t="shared" si="6"/>
        <v>2707</v>
      </c>
      <c r="AR15" s="11">
        <f t="shared" si="7"/>
        <v>1049</v>
      </c>
      <c r="AS15" s="11">
        <f t="shared" si="8"/>
        <v>431</v>
      </c>
      <c r="AT15" s="11">
        <f t="shared" si="9"/>
        <v>90</v>
      </c>
      <c r="AU15" s="11">
        <f t="shared" si="10"/>
        <v>8</v>
      </c>
      <c r="AV15" s="11">
        <f t="shared" si="11"/>
        <v>0</v>
      </c>
      <c r="AW15" s="11">
        <f t="shared" si="12"/>
        <v>8045</v>
      </c>
      <c r="AX15" s="13">
        <v>26.014839190363841</v>
      </c>
    </row>
    <row r="16" spans="1:50" s="8" customFormat="1" x14ac:dyDescent="0.2">
      <c r="A16" s="10" t="s">
        <v>21</v>
      </c>
      <c r="B16" s="11">
        <f t="shared" si="2"/>
        <v>8212</v>
      </c>
      <c r="C16" s="11">
        <v>11</v>
      </c>
      <c r="D16" s="11">
        <v>29</v>
      </c>
      <c r="E16" s="11">
        <v>81</v>
      </c>
      <c r="F16" s="11">
        <v>195</v>
      </c>
      <c r="G16" s="11">
        <v>267</v>
      </c>
      <c r="H16" s="11">
        <v>397</v>
      </c>
      <c r="I16" s="11">
        <v>474</v>
      </c>
      <c r="J16" s="11">
        <v>526</v>
      </c>
      <c r="K16" s="11">
        <v>586</v>
      </c>
      <c r="L16" s="11">
        <v>639</v>
      </c>
      <c r="M16" s="11">
        <v>636</v>
      </c>
      <c r="N16" s="11">
        <v>663</v>
      </c>
      <c r="O16" s="11">
        <v>622</v>
      </c>
      <c r="P16" s="11">
        <v>552</v>
      </c>
      <c r="Q16" s="11">
        <v>456</v>
      </c>
      <c r="R16" s="11">
        <v>381</v>
      </c>
      <c r="S16" s="11">
        <v>338</v>
      </c>
      <c r="T16" s="11">
        <v>267</v>
      </c>
      <c r="U16" s="11">
        <v>226</v>
      </c>
      <c r="V16" s="11">
        <v>171</v>
      </c>
      <c r="W16" s="11">
        <v>141</v>
      </c>
      <c r="X16" s="11">
        <v>133</v>
      </c>
      <c r="Y16" s="11">
        <v>113</v>
      </c>
      <c r="Z16" s="11">
        <v>85</v>
      </c>
      <c r="AA16" s="11">
        <v>73</v>
      </c>
      <c r="AB16" s="11">
        <v>45</v>
      </c>
      <c r="AC16" s="11">
        <v>36</v>
      </c>
      <c r="AD16" s="11">
        <v>29</v>
      </c>
      <c r="AE16" s="11">
        <v>17</v>
      </c>
      <c r="AF16" s="11">
        <v>13</v>
      </c>
      <c r="AG16" s="11">
        <v>6</v>
      </c>
      <c r="AH16" s="11">
        <v>3</v>
      </c>
      <c r="AI16" s="11">
        <v>0</v>
      </c>
      <c r="AJ16" s="11">
        <v>0</v>
      </c>
      <c r="AK16" s="11">
        <v>1</v>
      </c>
      <c r="AL16" s="11">
        <v>0</v>
      </c>
      <c r="AM16" s="11">
        <v>0</v>
      </c>
      <c r="AN16" s="11">
        <f t="shared" si="3"/>
        <v>11</v>
      </c>
      <c r="AO16" s="11">
        <f t="shared" si="4"/>
        <v>969</v>
      </c>
      <c r="AP16" s="11">
        <f t="shared" si="5"/>
        <v>2861</v>
      </c>
      <c r="AQ16" s="11">
        <f t="shared" si="6"/>
        <v>2674</v>
      </c>
      <c r="AR16" s="11">
        <f t="shared" si="7"/>
        <v>1143</v>
      </c>
      <c r="AS16" s="11">
        <f t="shared" si="8"/>
        <v>449</v>
      </c>
      <c r="AT16" s="11">
        <f t="shared" si="9"/>
        <v>101</v>
      </c>
      <c r="AU16" s="11">
        <f t="shared" si="10"/>
        <v>4</v>
      </c>
      <c r="AV16" s="11">
        <f t="shared" si="11"/>
        <v>0</v>
      </c>
      <c r="AW16" s="11">
        <f t="shared" si="12"/>
        <v>8201</v>
      </c>
      <c r="AX16" s="13">
        <v>25.977959084266928</v>
      </c>
    </row>
    <row r="17" spans="1:50" s="8" customFormat="1" x14ac:dyDescent="0.2">
      <c r="A17" s="10" t="s">
        <v>22</v>
      </c>
      <c r="B17" s="11">
        <f t="shared" si="2"/>
        <v>3514</v>
      </c>
      <c r="C17" s="11">
        <v>4</v>
      </c>
      <c r="D17" s="11">
        <v>11</v>
      </c>
      <c r="E17" s="11">
        <v>41</v>
      </c>
      <c r="F17" s="11">
        <v>61</v>
      </c>
      <c r="G17" s="11">
        <v>95</v>
      </c>
      <c r="H17" s="11">
        <v>129</v>
      </c>
      <c r="I17" s="11">
        <v>184</v>
      </c>
      <c r="J17" s="11">
        <v>235</v>
      </c>
      <c r="K17" s="11">
        <v>264</v>
      </c>
      <c r="L17" s="11">
        <v>286</v>
      </c>
      <c r="M17" s="11">
        <v>274</v>
      </c>
      <c r="N17" s="11">
        <v>313</v>
      </c>
      <c r="O17" s="11">
        <v>282</v>
      </c>
      <c r="P17" s="11">
        <v>238</v>
      </c>
      <c r="Q17" s="11">
        <v>204</v>
      </c>
      <c r="R17" s="11">
        <v>173</v>
      </c>
      <c r="S17" s="11">
        <v>129</v>
      </c>
      <c r="T17" s="11">
        <v>96</v>
      </c>
      <c r="U17" s="11">
        <v>103</v>
      </c>
      <c r="V17" s="11">
        <v>97</v>
      </c>
      <c r="W17" s="11">
        <v>65</v>
      </c>
      <c r="X17" s="11">
        <v>55</v>
      </c>
      <c r="Y17" s="11">
        <v>40</v>
      </c>
      <c r="Z17" s="11">
        <v>37</v>
      </c>
      <c r="AA17" s="11">
        <v>23</v>
      </c>
      <c r="AB17" s="11">
        <v>20</v>
      </c>
      <c r="AC17" s="11">
        <v>20</v>
      </c>
      <c r="AD17" s="11">
        <v>17</v>
      </c>
      <c r="AE17" s="11">
        <v>15</v>
      </c>
      <c r="AF17" s="11">
        <v>1</v>
      </c>
      <c r="AG17" s="11">
        <v>1</v>
      </c>
      <c r="AH17" s="11">
        <v>1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f t="shared" si="3"/>
        <v>4</v>
      </c>
      <c r="AO17" s="11">
        <f t="shared" si="4"/>
        <v>337</v>
      </c>
      <c r="AP17" s="11">
        <f t="shared" si="5"/>
        <v>1243</v>
      </c>
      <c r="AQ17" s="11">
        <f t="shared" si="6"/>
        <v>1210</v>
      </c>
      <c r="AR17" s="11">
        <f t="shared" si="7"/>
        <v>490</v>
      </c>
      <c r="AS17" s="11">
        <f t="shared" si="8"/>
        <v>175</v>
      </c>
      <c r="AT17" s="11">
        <f t="shared" si="9"/>
        <v>54</v>
      </c>
      <c r="AU17" s="11">
        <f t="shared" si="10"/>
        <v>1</v>
      </c>
      <c r="AV17" s="11">
        <f t="shared" si="11"/>
        <v>0</v>
      </c>
      <c r="AW17" s="11">
        <f t="shared" si="12"/>
        <v>3510</v>
      </c>
      <c r="AX17" s="13">
        <v>26.158508821855435</v>
      </c>
    </row>
    <row r="18" spans="1:50" s="8" customFormat="1" x14ac:dyDescent="0.2">
      <c r="A18" s="10" t="s">
        <v>23</v>
      </c>
      <c r="B18" s="11">
        <f t="shared" si="2"/>
        <v>4187</v>
      </c>
      <c r="C18" s="11">
        <v>1</v>
      </c>
      <c r="D18" s="11">
        <v>11</v>
      </c>
      <c r="E18" s="11">
        <v>34</v>
      </c>
      <c r="F18" s="11">
        <v>61</v>
      </c>
      <c r="G18" s="11">
        <v>104</v>
      </c>
      <c r="H18" s="11">
        <v>159</v>
      </c>
      <c r="I18" s="11">
        <v>201</v>
      </c>
      <c r="J18" s="11">
        <v>238</v>
      </c>
      <c r="K18" s="11">
        <v>269</v>
      </c>
      <c r="L18" s="11">
        <v>329</v>
      </c>
      <c r="M18" s="11">
        <v>312</v>
      </c>
      <c r="N18" s="11">
        <v>363</v>
      </c>
      <c r="O18" s="11">
        <v>394</v>
      </c>
      <c r="P18" s="11">
        <v>317</v>
      </c>
      <c r="Q18" s="11">
        <v>256</v>
      </c>
      <c r="R18" s="11">
        <v>216</v>
      </c>
      <c r="S18" s="11">
        <v>160</v>
      </c>
      <c r="T18" s="11">
        <v>147</v>
      </c>
      <c r="U18" s="11">
        <v>144</v>
      </c>
      <c r="V18" s="11">
        <v>104</v>
      </c>
      <c r="W18" s="11">
        <v>81</v>
      </c>
      <c r="X18" s="11">
        <v>83</v>
      </c>
      <c r="Y18" s="11">
        <v>58</v>
      </c>
      <c r="Z18" s="11">
        <v>38</v>
      </c>
      <c r="AA18" s="11">
        <v>21</v>
      </c>
      <c r="AB18" s="11">
        <v>33</v>
      </c>
      <c r="AC18" s="11">
        <v>26</v>
      </c>
      <c r="AD18" s="11">
        <v>12</v>
      </c>
      <c r="AE18" s="11">
        <v>7</v>
      </c>
      <c r="AF18" s="11">
        <v>5</v>
      </c>
      <c r="AG18" s="11">
        <v>3</v>
      </c>
      <c r="AH18" s="11">
        <v>0</v>
      </c>
      <c r="AI18" s="11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f t="shared" si="3"/>
        <v>1</v>
      </c>
      <c r="AO18" s="11">
        <f t="shared" si="4"/>
        <v>369</v>
      </c>
      <c r="AP18" s="11">
        <f t="shared" si="5"/>
        <v>1349</v>
      </c>
      <c r="AQ18" s="11">
        <f t="shared" si="6"/>
        <v>1546</v>
      </c>
      <c r="AR18" s="11">
        <f t="shared" si="7"/>
        <v>636</v>
      </c>
      <c r="AS18" s="11">
        <f t="shared" si="8"/>
        <v>233</v>
      </c>
      <c r="AT18" s="11">
        <f t="shared" si="9"/>
        <v>53</v>
      </c>
      <c r="AU18" s="11">
        <f t="shared" si="10"/>
        <v>0</v>
      </c>
      <c r="AV18" s="11">
        <f t="shared" si="11"/>
        <v>0</v>
      </c>
      <c r="AW18" s="11">
        <f t="shared" si="12"/>
        <v>4186</v>
      </c>
      <c r="AX18" s="13">
        <v>26.476116551229996</v>
      </c>
    </row>
    <row r="19" spans="1:50" s="8" customFormat="1" x14ac:dyDescent="0.2">
      <c r="A19" s="10" t="s">
        <v>24</v>
      </c>
      <c r="B19" s="11">
        <f t="shared" si="2"/>
        <v>7266</v>
      </c>
      <c r="C19" s="11">
        <v>5</v>
      </c>
      <c r="D19" s="11">
        <v>20</v>
      </c>
      <c r="E19" s="11">
        <v>46</v>
      </c>
      <c r="F19" s="11">
        <v>91</v>
      </c>
      <c r="G19" s="11">
        <v>160</v>
      </c>
      <c r="H19" s="11">
        <v>249</v>
      </c>
      <c r="I19" s="11">
        <v>326</v>
      </c>
      <c r="J19" s="11">
        <v>375</v>
      </c>
      <c r="K19" s="11">
        <v>461</v>
      </c>
      <c r="L19" s="11">
        <v>518</v>
      </c>
      <c r="M19" s="11">
        <v>543</v>
      </c>
      <c r="N19" s="11">
        <v>631</v>
      </c>
      <c r="O19" s="11">
        <v>629</v>
      </c>
      <c r="P19" s="11">
        <v>571</v>
      </c>
      <c r="Q19" s="11">
        <v>495</v>
      </c>
      <c r="R19" s="11">
        <v>443</v>
      </c>
      <c r="S19" s="11">
        <v>351</v>
      </c>
      <c r="T19" s="11">
        <v>285</v>
      </c>
      <c r="U19" s="11">
        <v>224</v>
      </c>
      <c r="V19" s="11">
        <v>187</v>
      </c>
      <c r="W19" s="11">
        <v>155</v>
      </c>
      <c r="X19" s="11">
        <v>128</v>
      </c>
      <c r="Y19" s="11">
        <v>104</v>
      </c>
      <c r="Z19" s="11">
        <v>78</v>
      </c>
      <c r="AA19" s="11">
        <v>73</v>
      </c>
      <c r="AB19" s="11">
        <v>45</v>
      </c>
      <c r="AC19" s="11">
        <v>29</v>
      </c>
      <c r="AD19" s="11">
        <v>22</v>
      </c>
      <c r="AE19" s="11">
        <v>9</v>
      </c>
      <c r="AF19" s="11">
        <v>6</v>
      </c>
      <c r="AG19" s="11">
        <v>5</v>
      </c>
      <c r="AH19" s="11">
        <v>0</v>
      </c>
      <c r="AI19" s="11">
        <v>2</v>
      </c>
      <c r="AJ19" s="11">
        <v>0</v>
      </c>
      <c r="AK19" s="11">
        <v>0</v>
      </c>
      <c r="AL19" s="11">
        <v>0</v>
      </c>
      <c r="AM19" s="11">
        <v>0</v>
      </c>
      <c r="AN19" s="11">
        <f t="shared" si="3"/>
        <v>5</v>
      </c>
      <c r="AO19" s="11">
        <f t="shared" si="4"/>
        <v>566</v>
      </c>
      <c r="AP19" s="11">
        <f t="shared" si="5"/>
        <v>2223</v>
      </c>
      <c r="AQ19" s="11">
        <f t="shared" si="6"/>
        <v>2769</v>
      </c>
      <c r="AR19" s="11">
        <f t="shared" si="7"/>
        <v>1202</v>
      </c>
      <c r="AS19" s="11">
        <f t="shared" si="8"/>
        <v>428</v>
      </c>
      <c r="AT19" s="11">
        <f t="shared" si="9"/>
        <v>71</v>
      </c>
      <c r="AU19" s="11">
        <f t="shared" si="10"/>
        <v>2</v>
      </c>
      <c r="AV19" s="11">
        <f t="shared" si="11"/>
        <v>0</v>
      </c>
      <c r="AW19" s="11">
        <f t="shared" si="12"/>
        <v>7261</v>
      </c>
      <c r="AX19" s="13">
        <v>26.73492981007432</v>
      </c>
    </row>
    <row r="20" spans="1:50" s="8" customFormat="1" x14ac:dyDescent="0.2">
      <c r="A20" s="10" t="s">
        <v>25</v>
      </c>
      <c r="B20" s="11">
        <f t="shared" si="2"/>
        <v>5435</v>
      </c>
      <c r="C20" s="11">
        <v>4</v>
      </c>
      <c r="D20" s="11">
        <v>8</v>
      </c>
      <c r="E20" s="11">
        <v>25</v>
      </c>
      <c r="F20" s="11">
        <v>47</v>
      </c>
      <c r="G20" s="11">
        <v>72</v>
      </c>
      <c r="H20" s="11">
        <v>146</v>
      </c>
      <c r="I20" s="11">
        <v>220</v>
      </c>
      <c r="J20" s="11">
        <v>272</v>
      </c>
      <c r="K20" s="11">
        <v>353</v>
      </c>
      <c r="L20" s="11">
        <v>354</v>
      </c>
      <c r="M20" s="11">
        <v>396</v>
      </c>
      <c r="N20" s="11">
        <v>452</v>
      </c>
      <c r="O20" s="11">
        <v>507</v>
      </c>
      <c r="P20" s="11">
        <v>486</v>
      </c>
      <c r="Q20" s="11">
        <v>395</v>
      </c>
      <c r="R20" s="11">
        <v>313</v>
      </c>
      <c r="S20" s="11">
        <v>295</v>
      </c>
      <c r="T20" s="11">
        <v>208</v>
      </c>
      <c r="U20" s="11">
        <v>178</v>
      </c>
      <c r="V20" s="11">
        <v>138</v>
      </c>
      <c r="W20" s="11">
        <v>122</v>
      </c>
      <c r="X20" s="11">
        <v>108</v>
      </c>
      <c r="Y20" s="11">
        <v>97</v>
      </c>
      <c r="Z20" s="11">
        <v>67</v>
      </c>
      <c r="AA20" s="11">
        <v>52</v>
      </c>
      <c r="AB20" s="11">
        <v>43</v>
      </c>
      <c r="AC20" s="11">
        <v>34</v>
      </c>
      <c r="AD20" s="11">
        <v>17</v>
      </c>
      <c r="AE20" s="11">
        <v>12</v>
      </c>
      <c r="AF20" s="11">
        <v>4</v>
      </c>
      <c r="AG20" s="11">
        <v>6</v>
      </c>
      <c r="AH20" s="11">
        <v>3</v>
      </c>
      <c r="AI20" s="11">
        <v>0</v>
      </c>
      <c r="AJ20" s="11">
        <v>1</v>
      </c>
      <c r="AK20" s="11">
        <v>0</v>
      </c>
      <c r="AL20" s="11">
        <v>0</v>
      </c>
      <c r="AM20" s="11">
        <v>0</v>
      </c>
      <c r="AN20" s="11">
        <f t="shared" si="3"/>
        <v>4</v>
      </c>
      <c r="AO20" s="11">
        <f t="shared" si="4"/>
        <v>298</v>
      </c>
      <c r="AP20" s="11">
        <f t="shared" si="5"/>
        <v>1595</v>
      </c>
      <c r="AQ20" s="11">
        <f t="shared" si="6"/>
        <v>2153</v>
      </c>
      <c r="AR20" s="11">
        <f t="shared" si="7"/>
        <v>941</v>
      </c>
      <c r="AS20" s="11">
        <f t="shared" si="8"/>
        <v>367</v>
      </c>
      <c r="AT20" s="11">
        <f t="shared" si="9"/>
        <v>73</v>
      </c>
      <c r="AU20" s="11">
        <f t="shared" si="10"/>
        <v>4</v>
      </c>
      <c r="AV20" s="11">
        <f t="shared" si="11"/>
        <v>0</v>
      </c>
      <c r="AW20" s="11">
        <f t="shared" si="12"/>
        <v>5431</v>
      </c>
      <c r="AX20" s="13">
        <v>27.176908923643055</v>
      </c>
    </row>
    <row r="21" spans="1:50" s="8" customFormat="1" x14ac:dyDescent="0.2">
      <c r="A21" s="10" t="s">
        <v>26</v>
      </c>
      <c r="B21" s="11">
        <f t="shared" si="2"/>
        <v>5339</v>
      </c>
      <c r="C21" s="11">
        <v>1</v>
      </c>
      <c r="D21" s="11">
        <v>9</v>
      </c>
      <c r="E21" s="11">
        <v>26</v>
      </c>
      <c r="F21" s="11">
        <v>52</v>
      </c>
      <c r="G21" s="11">
        <v>85</v>
      </c>
      <c r="H21" s="11">
        <v>126</v>
      </c>
      <c r="I21" s="11">
        <v>182</v>
      </c>
      <c r="J21" s="11">
        <v>208</v>
      </c>
      <c r="K21" s="11">
        <v>236</v>
      </c>
      <c r="L21" s="11">
        <v>303</v>
      </c>
      <c r="M21" s="11">
        <v>371</v>
      </c>
      <c r="N21" s="11">
        <v>415</v>
      </c>
      <c r="O21" s="11">
        <v>439</v>
      </c>
      <c r="P21" s="11">
        <v>460</v>
      </c>
      <c r="Q21" s="11">
        <v>438</v>
      </c>
      <c r="R21" s="11">
        <v>376</v>
      </c>
      <c r="S21" s="11">
        <v>349</v>
      </c>
      <c r="T21" s="11">
        <v>278</v>
      </c>
      <c r="U21" s="11">
        <v>232</v>
      </c>
      <c r="V21" s="11">
        <v>189</v>
      </c>
      <c r="W21" s="11">
        <v>137</v>
      </c>
      <c r="X21" s="11">
        <v>113</v>
      </c>
      <c r="Y21" s="11">
        <v>79</v>
      </c>
      <c r="Z21" s="11">
        <v>72</v>
      </c>
      <c r="AA21" s="11">
        <v>55</v>
      </c>
      <c r="AB21" s="11">
        <v>45</v>
      </c>
      <c r="AC21" s="11">
        <v>29</v>
      </c>
      <c r="AD21" s="11">
        <v>12</v>
      </c>
      <c r="AE21" s="11">
        <v>15</v>
      </c>
      <c r="AF21" s="11">
        <v>3</v>
      </c>
      <c r="AG21" s="11">
        <v>2</v>
      </c>
      <c r="AH21" s="11">
        <v>0</v>
      </c>
      <c r="AI21" s="11">
        <v>2</v>
      </c>
      <c r="AJ21" s="11">
        <v>0</v>
      </c>
      <c r="AK21" s="11">
        <v>0</v>
      </c>
      <c r="AL21" s="11">
        <v>0</v>
      </c>
      <c r="AM21" s="11">
        <v>0</v>
      </c>
      <c r="AN21" s="11">
        <f t="shared" si="3"/>
        <v>1</v>
      </c>
      <c r="AO21" s="11">
        <f t="shared" si="4"/>
        <v>298</v>
      </c>
      <c r="AP21" s="11">
        <f t="shared" si="5"/>
        <v>1300</v>
      </c>
      <c r="AQ21" s="11">
        <f t="shared" si="6"/>
        <v>2128</v>
      </c>
      <c r="AR21" s="11">
        <f t="shared" si="7"/>
        <v>1185</v>
      </c>
      <c r="AS21" s="11">
        <f t="shared" si="8"/>
        <v>364</v>
      </c>
      <c r="AT21" s="11">
        <f t="shared" si="9"/>
        <v>61</v>
      </c>
      <c r="AU21" s="11">
        <f t="shared" si="10"/>
        <v>2</v>
      </c>
      <c r="AV21" s="11">
        <f t="shared" si="11"/>
        <v>0</v>
      </c>
      <c r="AW21" s="11">
        <f t="shared" si="12"/>
        <v>5338</v>
      </c>
      <c r="AX21" s="13">
        <v>27.682805768870576</v>
      </c>
    </row>
    <row r="22" spans="1:50" s="8" customFormat="1" x14ac:dyDescent="0.2">
      <c r="A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X22" s="13"/>
    </row>
    <row r="23" spans="1:50" s="8" customFormat="1" x14ac:dyDescent="0.2">
      <c r="A23" s="10" t="s">
        <v>27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X23" s="13"/>
    </row>
    <row r="24" spans="1:50" s="8" customFormat="1" x14ac:dyDescent="0.2">
      <c r="A24" s="10" t="s">
        <v>28</v>
      </c>
      <c r="B24" s="11">
        <f>SUM(C24:AM24)</f>
        <v>4614</v>
      </c>
      <c r="C24" s="11">
        <v>0</v>
      </c>
      <c r="D24" s="11">
        <v>2</v>
      </c>
      <c r="E24" s="11">
        <v>13</v>
      </c>
      <c r="F24" s="11">
        <v>33</v>
      </c>
      <c r="G24" s="11">
        <v>68</v>
      </c>
      <c r="H24" s="11">
        <v>103</v>
      </c>
      <c r="I24" s="11">
        <v>166</v>
      </c>
      <c r="J24" s="11">
        <v>184</v>
      </c>
      <c r="K24" s="11">
        <v>223</v>
      </c>
      <c r="L24" s="11">
        <v>294</v>
      </c>
      <c r="M24" s="11">
        <v>295</v>
      </c>
      <c r="N24" s="11">
        <v>361</v>
      </c>
      <c r="O24" s="11">
        <v>391</v>
      </c>
      <c r="P24" s="11">
        <v>397</v>
      </c>
      <c r="Q24" s="11">
        <v>362</v>
      </c>
      <c r="R24" s="11">
        <v>324</v>
      </c>
      <c r="S24" s="11">
        <v>306</v>
      </c>
      <c r="T24" s="11">
        <v>239</v>
      </c>
      <c r="U24" s="11">
        <v>200</v>
      </c>
      <c r="V24" s="11">
        <v>164</v>
      </c>
      <c r="W24" s="11">
        <v>129</v>
      </c>
      <c r="X24" s="11">
        <v>102</v>
      </c>
      <c r="Y24" s="11">
        <v>76</v>
      </c>
      <c r="Z24" s="11">
        <v>44</v>
      </c>
      <c r="AA24" s="11">
        <v>45</v>
      </c>
      <c r="AB24" s="11">
        <v>35</v>
      </c>
      <c r="AC24" s="11">
        <v>26</v>
      </c>
      <c r="AD24" s="11">
        <v>7</v>
      </c>
      <c r="AE24" s="11">
        <v>15</v>
      </c>
      <c r="AF24" s="11">
        <v>5</v>
      </c>
      <c r="AG24" s="11">
        <v>3</v>
      </c>
      <c r="AH24" s="11">
        <v>1</v>
      </c>
      <c r="AI24" s="11">
        <v>0</v>
      </c>
      <c r="AJ24" s="11">
        <v>1</v>
      </c>
      <c r="AK24" s="11">
        <v>0</v>
      </c>
      <c r="AL24" s="11">
        <v>0</v>
      </c>
      <c r="AM24" s="11">
        <v>0</v>
      </c>
      <c r="AN24" s="11">
        <f>C24</f>
        <v>0</v>
      </c>
      <c r="AO24" s="11">
        <f>SUM(D24:H24)</f>
        <v>219</v>
      </c>
      <c r="AP24" s="11">
        <f>SUM(I24:M24)</f>
        <v>1162</v>
      </c>
      <c r="AQ24" s="11">
        <f>SUM(N24:R24)</f>
        <v>1835</v>
      </c>
      <c r="AR24" s="11">
        <f>SUM(S24:W24)</f>
        <v>1038</v>
      </c>
      <c r="AS24" s="11">
        <f>SUM(X24:AB24)</f>
        <v>302</v>
      </c>
      <c r="AT24" s="11">
        <f>SUM(AC24:AG24)</f>
        <v>56</v>
      </c>
      <c r="AU24" s="11">
        <f>SUM(AH24:AL24)</f>
        <v>2</v>
      </c>
      <c r="AV24" s="11">
        <f>AM24</f>
        <v>0</v>
      </c>
      <c r="AW24" s="11">
        <f>SUM(D24:AL24)</f>
        <v>4614</v>
      </c>
      <c r="AX24" s="13">
        <v>27.709796272214998</v>
      </c>
    </row>
    <row r="25" spans="1:50" s="8" customFormat="1" x14ac:dyDescent="0.2">
      <c r="A25" s="10" t="s">
        <v>29</v>
      </c>
      <c r="B25" s="11">
        <f>SUM(C25:AM25)</f>
        <v>15269</v>
      </c>
      <c r="C25" s="11">
        <v>8</v>
      </c>
      <c r="D25" s="11">
        <v>25</v>
      </c>
      <c r="E25" s="11">
        <v>63</v>
      </c>
      <c r="F25" s="11">
        <v>174</v>
      </c>
      <c r="G25" s="11">
        <v>321</v>
      </c>
      <c r="H25" s="11">
        <v>524</v>
      </c>
      <c r="I25" s="11">
        <v>698</v>
      </c>
      <c r="J25" s="11">
        <v>962</v>
      </c>
      <c r="K25" s="11">
        <v>1073</v>
      </c>
      <c r="L25" s="11">
        <v>1216</v>
      </c>
      <c r="M25" s="11">
        <v>1236</v>
      </c>
      <c r="N25" s="11">
        <v>1357</v>
      </c>
      <c r="O25" s="11">
        <v>1328</v>
      </c>
      <c r="P25" s="11">
        <v>1196</v>
      </c>
      <c r="Q25" s="11">
        <v>979</v>
      </c>
      <c r="R25" s="11">
        <v>863</v>
      </c>
      <c r="S25" s="11">
        <v>623</v>
      </c>
      <c r="T25" s="11">
        <v>586</v>
      </c>
      <c r="U25" s="11">
        <v>435</v>
      </c>
      <c r="V25" s="11">
        <v>321</v>
      </c>
      <c r="W25" s="11">
        <v>306</v>
      </c>
      <c r="X25" s="11">
        <v>252</v>
      </c>
      <c r="Y25" s="11">
        <v>204</v>
      </c>
      <c r="Z25" s="11">
        <v>148</v>
      </c>
      <c r="AA25" s="11">
        <v>133</v>
      </c>
      <c r="AB25" s="11">
        <v>84</v>
      </c>
      <c r="AC25" s="11">
        <v>53</v>
      </c>
      <c r="AD25" s="11">
        <v>48</v>
      </c>
      <c r="AE25" s="11">
        <v>23</v>
      </c>
      <c r="AF25" s="11">
        <v>12</v>
      </c>
      <c r="AG25" s="11">
        <v>10</v>
      </c>
      <c r="AH25" s="11">
        <v>4</v>
      </c>
      <c r="AI25" s="11">
        <v>4</v>
      </c>
      <c r="AJ25" s="11">
        <v>0</v>
      </c>
      <c r="AK25" s="11">
        <v>0</v>
      </c>
      <c r="AL25" s="11">
        <v>0</v>
      </c>
      <c r="AM25" s="11">
        <v>0</v>
      </c>
      <c r="AN25" s="11">
        <f>C25</f>
        <v>8</v>
      </c>
      <c r="AO25" s="11">
        <f>SUM(D25:H25)</f>
        <v>1107</v>
      </c>
      <c r="AP25" s="11">
        <f>SUM(I25:M25)</f>
        <v>5185</v>
      </c>
      <c r="AQ25" s="11">
        <f>SUM(N25:R25)</f>
        <v>5723</v>
      </c>
      <c r="AR25" s="11">
        <f>SUM(S25:W25)</f>
        <v>2271</v>
      </c>
      <c r="AS25" s="11">
        <f>SUM(X25:AB25)</f>
        <v>821</v>
      </c>
      <c r="AT25" s="11">
        <f>SUM(AC25:AG25)</f>
        <v>146</v>
      </c>
      <c r="AU25" s="11">
        <f>SUM(AH25:AL25)</f>
        <v>8</v>
      </c>
      <c r="AV25" s="11">
        <f>AM25</f>
        <v>0</v>
      </c>
      <c r="AW25" s="11">
        <f>SUM(D25:AL25)</f>
        <v>15261</v>
      </c>
      <c r="AX25" s="13">
        <v>26.492992337415679</v>
      </c>
    </row>
    <row r="26" spans="1:50" s="8" customFormat="1" x14ac:dyDescent="0.2">
      <c r="A26" s="10" t="s">
        <v>30</v>
      </c>
      <c r="B26" s="11">
        <f>SUM(C26:AM26)</f>
        <v>13058</v>
      </c>
      <c r="C26" s="11">
        <v>9</v>
      </c>
      <c r="D26" s="11">
        <v>22</v>
      </c>
      <c r="E26" s="11">
        <v>78</v>
      </c>
      <c r="F26" s="11">
        <v>174</v>
      </c>
      <c r="G26" s="11">
        <v>312</v>
      </c>
      <c r="H26" s="11">
        <v>473</v>
      </c>
      <c r="I26" s="11">
        <v>682</v>
      </c>
      <c r="J26" s="11">
        <v>774</v>
      </c>
      <c r="K26" s="11">
        <v>918</v>
      </c>
      <c r="L26" s="11">
        <v>1010</v>
      </c>
      <c r="M26" s="11">
        <v>1066</v>
      </c>
      <c r="N26" s="11">
        <v>1167</v>
      </c>
      <c r="O26" s="11">
        <v>1084</v>
      </c>
      <c r="P26" s="11">
        <v>958</v>
      </c>
      <c r="Q26" s="11">
        <v>814</v>
      </c>
      <c r="R26" s="11">
        <v>676</v>
      </c>
      <c r="S26" s="11">
        <v>566</v>
      </c>
      <c r="T26" s="11">
        <v>388</v>
      </c>
      <c r="U26" s="11">
        <v>423</v>
      </c>
      <c r="V26" s="11">
        <v>326</v>
      </c>
      <c r="W26" s="11">
        <v>225</v>
      </c>
      <c r="X26" s="11">
        <v>220</v>
      </c>
      <c r="Y26" s="11">
        <v>186</v>
      </c>
      <c r="Z26" s="11">
        <v>148</v>
      </c>
      <c r="AA26" s="11">
        <v>102</v>
      </c>
      <c r="AB26" s="11">
        <v>93</v>
      </c>
      <c r="AC26" s="11">
        <v>68</v>
      </c>
      <c r="AD26" s="11">
        <v>44</v>
      </c>
      <c r="AE26" s="11">
        <v>20</v>
      </c>
      <c r="AF26" s="11">
        <v>14</v>
      </c>
      <c r="AG26" s="11">
        <v>12</v>
      </c>
      <c r="AH26" s="11">
        <v>4</v>
      </c>
      <c r="AI26" s="11">
        <v>2</v>
      </c>
      <c r="AJ26" s="11">
        <v>0</v>
      </c>
      <c r="AK26" s="11">
        <v>0</v>
      </c>
      <c r="AL26" s="11">
        <v>0</v>
      </c>
      <c r="AM26" s="11">
        <v>0</v>
      </c>
      <c r="AN26" s="11">
        <f>C26</f>
        <v>9</v>
      </c>
      <c r="AO26" s="11">
        <f>SUM(D26:H26)</f>
        <v>1059</v>
      </c>
      <c r="AP26" s="11">
        <f>SUM(I26:M26)</f>
        <v>4450</v>
      </c>
      <c r="AQ26" s="11">
        <f>SUM(N26:R26)</f>
        <v>4699</v>
      </c>
      <c r="AR26" s="11">
        <f>SUM(S26:W26)</f>
        <v>1928</v>
      </c>
      <c r="AS26" s="11">
        <f>SUM(X26:AB26)</f>
        <v>749</v>
      </c>
      <c r="AT26" s="11">
        <f>SUM(AC26:AG26)</f>
        <v>158</v>
      </c>
      <c r="AU26" s="11">
        <f>SUM(AH26:AL26)</f>
        <v>6</v>
      </c>
      <c r="AV26" s="11">
        <f>AM26</f>
        <v>0</v>
      </c>
      <c r="AW26" s="11">
        <f>SUM(D26:AL26)</f>
        <v>13049</v>
      </c>
      <c r="AX26" s="13">
        <v>26.451983458416297</v>
      </c>
    </row>
    <row r="27" spans="1:50" s="8" customFormat="1" x14ac:dyDescent="0.2">
      <c r="A27" s="10" t="s">
        <v>31</v>
      </c>
      <c r="B27" s="11">
        <f>SUM(C27:AM27)</f>
        <v>18195</v>
      </c>
      <c r="C27" s="11">
        <v>25</v>
      </c>
      <c r="D27" s="11">
        <v>92</v>
      </c>
      <c r="E27" s="11">
        <v>239</v>
      </c>
      <c r="F27" s="11">
        <v>461</v>
      </c>
      <c r="G27" s="11">
        <v>568</v>
      </c>
      <c r="H27" s="11">
        <v>855</v>
      </c>
      <c r="I27" s="11">
        <v>964</v>
      </c>
      <c r="J27" s="11">
        <v>1155</v>
      </c>
      <c r="K27" s="11">
        <v>1281</v>
      </c>
      <c r="L27" s="11">
        <v>1313</v>
      </c>
      <c r="M27" s="11">
        <v>1385</v>
      </c>
      <c r="N27" s="11">
        <v>1384</v>
      </c>
      <c r="O27" s="11">
        <v>1334</v>
      </c>
      <c r="P27" s="11">
        <v>1249</v>
      </c>
      <c r="Q27" s="11">
        <v>1115</v>
      </c>
      <c r="R27" s="11">
        <v>877</v>
      </c>
      <c r="S27" s="11">
        <v>763</v>
      </c>
      <c r="T27" s="11">
        <v>551</v>
      </c>
      <c r="U27" s="11">
        <v>496</v>
      </c>
      <c r="V27" s="11">
        <v>410</v>
      </c>
      <c r="W27" s="11">
        <v>366</v>
      </c>
      <c r="X27" s="11">
        <v>340</v>
      </c>
      <c r="Y27" s="11">
        <v>249</v>
      </c>
      <c r="Z27" s="11">
        <v>213</v>
      </c>
      <c r="AA27" s="11">
        <v>156</v>
      </c>
      <c r="AB27" s="11">
        <v>112</v>
      </c>
      <c r="AC27" s="11">
        <v>106</v>
      </c>
      <c r="AD27" s="11">
        <v>57</v>
      </c>
      <c r="AE27" s="11">
        <v>35</v>
      </c>
      <c r="AF27" s="11">
        <v>26</v>
      </c>
      <c r="AG27" s="11">
        <v>10</v>
      </c>
      <c r="AH27" s="11">
        <v>4</v>
      </c>
      <c r="AI27" s="11">
        <v>2</v>
      </c>
      <c r="AJ27" s="11">
        <v>1</v>
      </c>
      <c r="AK27" s="11">
        <v>1</v>
      </c>
      <c r="AL27" s="11">
        <v>0</v>
      </c>
      <c r="AM27" s="11">
        <v>0</v>
      </c>
      <c r="AN27" s="11">
        <f>C27</f>
        <v>25</v>
      </c>
      <c r="AO27" s="11">
        <f>SUM(D27:H27)</f>
        <v>2215</v>
      </c>
      <c r="AP27" s="11">
        <f>SUM(I27:M27)</f>
        <v>6098</v>
      </c>
      <c r="AQ27" s="11">
        <f>SUM(N27:R27)</f>
        <v>5959</v>
      </c>
      <c r="AR27" s="11">
        <f>SUM(S27:W27)</f>
        <v>2586</v>
      </c>
      <c r="AS27" s="11">
        <f>SUM(X27:AB27)</f>
        <v>1070</v>
      </c>
      <c r="AT27" s="11">
        <f>SUM(AC27:AG27)</f>
        <v>234</v>
      </c>
      <c r="AU27" s="11">
        <f>SUM(AH27:AL27)</f>
        <v>8</v>
      </c>
      <c r="AV27" s="11">
        <f>AM27</f>
        <v>0</v>
      </c>
      <c r="AW27" s="11">
        <f>SUM(D27:AL27)</f>
        <v>18170</v>
      </c>
      <c r="AX27" s="13">
        <v>26.084171475680133</v>
      </c>
    </row>
    <row r="28" spans="1:50" s="8" customFormat="1" x14ac:dyDescent="0.2">
      <c r="A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X28" s="13"/>
    </row>
    <row r="29" spans="1:50" s="8" customFormat="1" x14ac:dyDescent="0.2">
      <c r="A29" s="6" t="s">
        <v>32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X29" s="13"/>
    </row>
    <row r="30" spans="1:50" s="8" customFormat="1" x14ac:dyDescent="0.2">
      <c r="A30" s="6" t="s">
        <v>33</v>
      </c>
      <c r="B30" s="11">
        <f t="shared" ref="B30:B37" si="13">SUM(C30:AM30)</f>
        <v>4614</v>
      </c>
      <c r="C30" s="11">
        <v>0</v>
      </c>
      <c r="D30" s="11">
        <v>2</v>
      </c>
      <c r="E30" s="11">
        <v>13</v>
      </c>
      <c r="F30" s="11">
        <v>33</v>
      </c>
      <c r="G30" s="11">
        <v>68</v>
      </c>
      <c r="H30" s="11">
        <v>103</v>
      </c>
      <c r="I30" s="11">
        <v>166</v>
      </c>
      <c r="J30" s="11">
        <v>184</v>
      </c>
      <c r="K30" s="11">
        <v>223</v>
      </c>
      <c r="L30" s="11">
        <v>294</v>
      </c>
      <c r="M30" s="11">
        <v>295</v>
      </c>
      <c r="N30" s="11">
        <v>361</v>
      </c>
      <c r="O30" s="11">
        <v>391</v>
      </c>
      <c r="P30" s="11">
        <v>397</v>
      </c>
      <c r="Q30" s="11">
        <v>362</v>
      </c>
      <c r="R30" s="11">
        <v>324</v>
      </c>
      <c r="S30" s="11">
        <v>306</v>
      </c>
      <c r="T30" s="11">
        <v>239</v>
      </c>
      <c r="U30" s="11">
        <v>200</v>
      </c>
      <c r="V30" s="11">
        <v>164</v>
      </c>
      <c r="W30" s="11">
        <v>129</v>
      </c>
      <c r="X30" s="11">
        <v>102</v>
      </c>
      <c r="Y30" s="11">
        <v>76</v>
      </c>
      <c r="Z30" s="11">
        <v>44</v>
      </c>
      <c r="AA30" s="11">
        <v>45</v>
      </c>
      <c r="AB30" s="11">
        <v>35</v>
      </c>
      <c r="AC30" s="11">
        <v>26</v>
      </c>
      <c r="AD30" s="11">
        <v>7</v>
      </c>
      <c r="AE30" s="11">
        <v>15</v>
      </c>
      <c r="AF30" s="11">
        <v>5</v>
      </c>
      <c r="AG30" s="11">
        <v>3</v>
      </c>
      <c r="AH30" s="11">
        <v>1</v>
      </c>
      <c r="AI30" s="11">
        <v>0</v>
      </c>
      <c r="AJ30" s="11">
        <v>1</v>
      </c>
      <c r="AK30" s="11">
        <v>0</v>
      </c>
      <c r="AL30" s="11">
        <v>0</v>
      </c>
      <c r="AM30" s="11">
        <v>0</v>
      </c>
      <c r="AN30" s="11">
        <f t="shared" ref="AN30:AN37" si="14">C30</f>
        <v>0</v>
      </c>
      <c r="AO30" s="11">
        <f t="shared" ref="AO30:AO37" si="15">SUM(D30:H30)</f>
        <v>219</v>
      </c>
      <c r="AP30" s="11">
        <f t="shared" ref="AP30:AP37" si="16">SUM(I30:M30)</f>
        <v>1162</v>
      </c>
      <c r="AQ30" s="11">
        <f t="shared" ref="AQ30:AQ37" si="17">SUM(N30:R30)</f>
        <v>1835</v>
      </c>
      <c r="AR30" s="11">
        <f t="shared" ref="AR30:AR37" si="18">SUM(S30:W30)</f>
        <v>1038</v>
      </c>
      <c r="AS30" s="11">
        <f t="shared" ref="AS30:AS37" si="19">SUM(X30:AB30)</f>
        <v>302</v>
      </c>
      <c r="AT30" s="11">
        <f t="shared" ref="AT30:AT37" si="20">SUM(AC30:AG30)</f>
        <v>56</v>
      </c>
      <c r="AU30" s="11">
        <f t="shared" ref="AU30:AU37" si="21">SUM(AH30:AL30)</f>
        <v>2</v>
      </c>
      <c r="AV30" s="11">
        <f t="shared" ref="AV30:AV37" si="22">AM30</f>
        <v>0</v>
      </c>
      <c r="AW30" s="11">
        <f t="shared" ref="AW30:AW37" si="23">SUM(D30:AL30)</f>
        <v>4614</v>
      </c>
      <c r="AX30" s="13">
        <v>27.709796272214998</v>
      </c>
    </row>
    <row r="31" spans="1:50" s="8" customFormat="1" x14ac:dyDescent="0.2">
      <c r="A31" s="6" t="s">
        <v>34</v>
      </c>
      <c r="B31" s="11">
        <f t="shared" si="13"/>
        <v>4578</v>
      </c>
      <c r="C31" s="11">
        <v>2</v>
      </c>
      <c r="D31" s="11">
        <v>7</v>
      </c>
      <c r="E31" s="11">
        <v>16</v>
      </c>
      <c r="F31" s="11">
        <v>51</v>
      </c>
      <c r="G31" s="11">
        <v>111</v>
      </c>
      <c r="H31" s="11">
        <v>147</v>
      </c>
      <c r="I31" s="11">
        <v>213</v>
      </c>
      <c r="J31" s="11">
        <v>303</v>
      </c>
      <c r="K31" s="11">
        <v>313</v>
      </c>
      <c r="L31" s="11">
        <v>356</v>
      </c>
      <c r="M31" s="11">
        <v>366</v>
      </c>
      <c r="N31" s="11">
        <v>438</v>
      </c>
      <c r="O31" s="11">
        <v>404</v>
      </c>
      <c r="P31" s="11">
        <v>390</v>
      </c>
      <c r="Q31" s="11">
        <v>295</v>
      </c>
      <c r="R31" s="11">
        <v>249</v>
      </c>
      <c r="S31" s="11">
        <v>189</v>
      </c>
      <c r="T31" s="11">
        <v>176</v>
      </c>
      <c r="U31" s="11">
        <v>122</v>
      </c>
      <c r="V31" s="11">
        <v>97</v>
      </c>
      <c r="W31" s="11">
        <v>82</v>
      </c>
      <c r="X31" s="11">
        <v>68</v>
      </c>
      <c r="Y31" s="11">
        <v>62</v>
      </c>
      <c r="Z31" s="11">
        <v>36</v>
      </c>
      <c r="AA31" s="11">
        <v>28</v>
      </c>
      <c r="AB31" s="11">
        <v>21</v>
      </c>
      <c r="AC31" s="11">
        <v>16</v>
      </c>
      <c r="AD31" s="11">
        <v>8</v>
      </c>
      <c r="AE31" s="11">
        <v>3</v>
      </c>
      <c r="AF31" s="11">
        <v>2</v>
      </c>
      <c r="AG31" s="11">
        <v>3</v>
      </c>
      <c r="AH31" s="11">
        <v>4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f t="shared" si="14"/>
        <v>2</v>
      </c>
      <c r="AO31" s="11">
        <f t="shared" si="15"/>
        <v>332</v>
      </c>
      <c r="AP31" s="11">
        <f t="shared" si="16"/>
        <v>1551</v>
      </c>
      <c r="AQ31" s="11">
        <f t="shared" si="17"/>
        <v>1776</v>
      </c>
      <c r="AR31" s="11">
        <f t="shared" si="18"/>
        <v>666</v>
      </c>
      <c r="AS31" s="11">
        <f t="shared" si="19"/>
        <v>215</v>
      </c>
      <c r="AT31" s="11">
        <f t="shared" si="20"/>
        <v>32</v>
      </c>
      <c r="AU31" s="11">
        <f t="shared" si="21"/>
        <v>4</v>
      </c>
      <c r="AV31" s="11">
        <f t="shared" si="22"/>
        <v>0</v>
      </c>
      <c r="AW31" s="11">
        <f t="shared" si="23"/>
        <v>4576</v>
      </c>
      <c r="AX31" s="13">
        <v>26.347750109217998</v>
      </c>
    </row>
    <row r="32" spans="1:50" s="8" customFormat="1" x14ac:dyDescent="0.2">
      <c r="A32" s="6" t="s">
        <v>35</v>
      </c>
      <c r="B32" s="11">
        <f t="shared" si="13"/>
        <v>4911</v>
      </c>
      <c r="C32" s="11">
        <v>1</v>
      </c>
      <c r="D32" s="11">
        <v>5</v>
      </c>
      <c r="E32" s="11">
        <v>11</v>
      </c>
      <c r="F32" s="11">
        <v>37</v>
      </c>
      <c r="G32" s="11">
        <v>76</v>
      </c>
      <c r="H32" s="11">
        <v>134</v>
      </c>
      <c r="I32" s="11">
        <v>199</v>
      </c>
      <c r="J32" s="11">
        <v>292</v>
      </c>
      <c r="K32" s="11">
        <v>334</v>
      </c>
      <c r="L32" s="11">
        <v>402</v>
      </c>
      <c r="M32" s="11">
        <v>409</v>
      </c>
      <c r="N32" s="11">
        <v>428</v>
      </c>
      <c r="O32" s="11">
        <v>445</v>
      </c>
      <c r="P32" s="11">
        <v>387</v>
      </c>
      <c r="Q32" s="11">
        <v>313</v>
      </c>
      <c r="R32" s="11">
        <v>282</v>
      </c>
      <c r="S32" s="11">
        <v>217</v>
      </c>
      <c r="T32" s="11">
        <v>202</v>
      </c>
      <c r="U32" s="11">
        <v>148</v>
      </c>
      <c r="V32" s="11">
        <v>112</v>
      </c>
      <c r="W32" s="11">
        <v>107</v>
      </c>
      <c r="X32" s="11">
        <v>82</v>
      </c>
      <c r="Y32" s="11">
        <v>67</v>
      </c>
      <c r="Z32" s="11">
        <v>54</v>
      </c>
      <c r="AA32" s="11">
        <v>65</v>
      </c>
      <c r="AB32" s="11">
        <v>32</v>
      </c>
      <c r="AC32" s="11">
        <v>21</v>
      </c>
      <c r="AD32" s="11">
        <v>23</v>
      </c>
      <c r="AE32" s="11">
        <v>11</v>
      </c>
      <c r="AF32" s="11">
        <v>9</v>
      </c>
      <c r="AG32" s="11">
        <v>3</v>
      </c>
      <c r="AH32" s="11">
        <v>0</v>
      </c>
      <c r="AI32" s="11">
        <v>3</v>
      </c>
      <c r="AJ32" s="11">
        <v>0</v>
      </c>
      <c r="AK32" s="11">
        <v>0</v>
      </c>
      <c r="AL32" s="11">
        <v>0</v>
      </c>
      <c r="AM32" s="11">
        <v>0</v>
      </c>
      <c r="AN32" s="11">
        <f t="shared" si="14"/>
        <v>1</v>
      </c>
      <c r="AO32" s="11">
        <f t="shared" si="15"/>
        <v>263</v>
      </c>
      <c r="AP32" s="11">
        <f t="shared" si="16"/>
        <v>1636</v>
      </c>
      <c r="AQ32" s="11">
        <f t="shared" si="17"/>
        <v>1855</v>
      </c>
      <c r="AR32" s="11">
        <f t="shared" si="18"/>
        <v>786</v>
      </c>
      <c r="AS32" s="11">
        <f t="shared" si="19"/>
        <v>300</v>
      </c>
      <c r="AT32" s="11">
        <f t="shared" si="20"/>
        <v>67</v>
      </c>
      <c r="AU32" s="11">
        <f t="shared" si="21"/>
        <v>3</v>
      </c>
      <c r="AV32" s="11">
        <f t="shared" si="22"/>
        <v>0</v>
      </c>
      <c r="AW32" s="11">
        <f t="shared" si="23"/>
        <v>4910</v>
      </c>
      <c r="AX32" s="13">
        <v>26.916819385053959</v>
      </c>
    </row>
    <row r="33" spans="1:50" s="8" customFormat="1" x14ac:dyDescent="0.2">
      <c r="A33" s="6" t="s">
        <v>36</v>
      </c>
      <c r="B33" s="11">
        <f t="shared" si="13"/>
        <v>5780</v>
      </c>
      <c r="C33" s="11">
        <v>5</v>
      </c>
      <c r="D33" s="11">
        <v>13</v>
      </c>
      <c r="E33" s="11">
        <v>36</v>
      </c>
      <c r="F33" s="11">
        <v>86</v>
      </c>
      <c r="G33" s="11">
        <v>134</v>
      </c>
      <c r="H33" s="11">
        <v>243</v>
      </c>
      <c r="I33" s="11">
        <v>286</v>
      </c>
      <c r="J33" s="11">
        <v>367</v>
      </c>
      <c r="K33" s="11">
        <v>426</v>
      </c>
      <c r="L33" s="11">
        <v>458</v>
      </c>
      <c r="M33" s="11">
        <v>461</v>
      </c>
      <c r="N33" s="11">
        <v>491</v>
      </c>
      <c r="O33" s="11">
        <v>479</v>
      </c>
      <c r="P33" s="11">
        <v>419</v>
      </c>
      <c r="Q33" s="11">
        <v>371</v>
      </c>
      <c r="R33" s="11">
        <v>332</v>
      </c>
      <c r="S33" s="11">
        <v>217</v>
      </c>
      <c r="T33" s="11">
        <v>208</v>
      </c>
      <c r="U33" s="11">
        <v>165</v>
      </c>
      <c r="V33" s="11">
        <v>112</v>
      </c>
      <c r="W33" s="11">
        <v>117</v>
      </c>
      <c r="X33" s="11">
        <v>102</v>
      </c>
      <c r="Y33" s="11">
        <v>75</v>
      </c>
      <c r="Z33" s="11">
        <v>58</v>
      </c>
      <c r="AA33" s="11">
        <v>40</v>
      </c>
      <c r="AB33" s="11">
        <v>31</v>
      </c>
      <c r="AC33" s="11">
        <v>16</v>
      </c>
      <c r="AD33" s="11">
        <v>17</v>
      </c>
      <c r="AE33" s="11">
        <v>9</v>
      </c>
      <c r="AF33" s="11">
        <v>1</v>
      </c>
      <c r="AG33" s="11">
        <v>4</v>
      </c>
      <c r="AH33" s="11">
        <v>0</v>
      </c>
      <c r="AI33" s="11">
        <v>1</v>
      </c>
      <c r="AJ33" s="11">
        <v>0</v>
      </c>
      <c r="AK33" s="11">
        <v>0</v>
      </c>
      <c r="AL33" s="11">
        <v>0</v>
      </c>
      <c r="AM33" s="11">
        <v>0</v>
      </c>
      <c r="AN33" s="11">
        <f t="shared" si="14"/>
        <v>5</v>
      </c>
      <c r="AO33" s="11">
        <f t="shared" si="15"/>
        <v>512</v>
      </c>
      <c r="AP33" s="11">
        <f t="shared" si="16"/>
        <v>1998</v>
      </c>
      <c r="AQ33" s="11">
        <f t="shared" si="17"/>
        <v>2092</v>
      </c>
      <c r="AR33" s="11">
        <f t="shared" si="18"/>
        <v>819</v>
      </c>
      <c r="AS33" s="11">
        <f t="shared" si="19"/>
        <v>306</v>
      </c>
      <c r="AT33" s="11">
        <f t="shared" si="20"/>
        <v>47</v>
      </c>
      <c r="AU33" s="11">
        <f t="shared" si="21"/>
        <v>1</v>
      </c>
      <c r="AV33" s="11">
        <f t="shared" si="22"/>
        <v>0</v>
      </c>
      <c r="AW33" s="11">
        <f t="shared" si="23"/>
        <v>5775</v>
      </c>
      <c r="AX33" s="13">
        <v>26.247923875432527</v>
      </c>
    </row>
    <row r="34" spans="1:50" s="8" customFormat="1" x14ac:dyDescent="0.2">
      <c r="A34" s="6" t="s">
        <v>37</v>
      </c>
      <c r="B34" s="11">
        <f t="shared" si="13"/>
        <v>7072</v>
      </c>
      <c r="C34" s="11">
        <v>1</v>
      </c>
      <c r="D34" s="11">
        <v>7</v>
      </c>
      <c r="E34" s="11">
        <v>21</v>
      </c>
      <c r="F34" s="11">
        <v>46</v>
      </c>
      <c r="G34" s="11">
        <v>122</v>
      </c>
      <c r="H34" s="11">
        <v>243</v>
      </c>
      <c r="I34" s="11">
        <v>341</v>
      </c>
      <c r="J34" s="11">
        <v>390</v>
      </c>
      <c r="K34" s="11">
        <v>502</v>
      </c>
      <c r="L34" s="11">
        <v>563</v>
      </c>
      <c r="M34" s="11">
        <v>569</v>
      </c>
      <c r="N34" s="11">
        <v>632</v>
      </c>
      <c r="O34" s="11">
        <v>614</v>
      </c>
      <c r="P34" s="11">
        <v>549</v>
      </c>
      <c r="Q34" s="11">
        <v>457</v>
      </c>
      <c r="R34" s="11">
        <v>363</v>
      </c>
      <c r="S34" s="11">
        <v>315</v>
      </c>
      <c r="T34" s="11">
        <v>227</v>
      </c>
      <c r="U34" s="11">
        <v>252</v>
      </c>
      <c r="V34" s="11">
        <v>192</v>
      </c>
      <c r="W34" s="11">
        <v>116</v>
      </c>
      <c r="X34" s="11">
        <v>123</v>
      </c>
      <c r="Y34" s="11">
        <v>117</v>
      </c>
      <c r="Z34" s="11">
        <v>96</v>
      </c>
      <c r="AA34" s="11">
        <v>62</v>
      </c>
      <c r="AB34" s="11">
        <v>56</v>
      </c>
      <c r="AC34" s="11">
        <v>38</v>
      </c>
      <c r="AD34" s="11">
        <v>28</v>
      </c>
      <c r="AE34" s="11">
        <v>14</v>
      </c>
      <c r="AF34" s="11">
        <v>9</v>
      </c>
      <c r="AG34" s="11">
        <v>4</v>
      </c>
      <c r="AH34" s="11">
        <v>3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f t="shared" si="14"/>
        <v>1</v>
      </c>
      <c r="AO34" s="11">
        <f t="shared" si="15"/>
        <v>439</v>
      </c>
      <c r="AP34" s="11">
        <f t="shared" si="16"/>
        <v>2365</v>
      </c>
      <c r="AQ34" s="11">
        <f t="shared" si="17"/>
        <v>2615</v>
      </c>
      <c r="AR34" s="11">
        <f t="shared" si="18"/>
        <v>1102</v>
      </c>
      <c r="AS34" s="11">
        <f t="shared" si="19"/>
        <v>454</v>
      </c>
      <c r="AT34" s="11">
        <f t="shared" si="20"/>
        <v>93</v>
      </c>
      <c r="AU34" s="11">
        <f t="shared" si="21"/>
        <v>3</v>
      </c>
      <c r="AV34" s="11">
        <f t="shared" si="22"/>
        <v>0</v>
      </c>
      <c r="AW34" s="11">
        <f t="shared" si="23"/>
        <v>7071</v>
      </c>
      <c r="AX34" s="13">
        <v>26.802743212669682</v>
      </c>
    </row>
    <row r="35" spans="1:50" s="8" customFormat="1" x14ac:dyDescent="0.2">
      <c r="A35" s="6" t="s">
        <v>38</v>
      </c>
      <c r="B35" s="11">
        <f t="shared" si="13"/>
        <v>5986</v>
      </c>
      <c r="C35" s="11">
        <v>8</v>
      </c>
      <c r="D35" s="11">
        <v>15</v>
      </c>
      <c r="E35" s="11">
        <v>57</v>
      </c>
      <c r="F35" s="11">
        <v>128</v>
      </c>
      <c r="G35" s="11">
        <v>190</v>
      </c>
      <c r="H35" s="11">
        <v>230</v>
      </c>
      <c r="I35" s="11">
        <v>341</v>
      </c>
      <c r="J35" s="11">
        <v>384</v>
      </c>
      <c r="K35" s="11">
        <v>416</v>
      </c>
      <c r="L35" s="11">
        <v>447</v>
      </c>
      <c r="M35" s="11">
        <v>497</v>
      </c>
      <c r="N35" s="11">
        <v>535</v>
      </c>
      <c r="O35" s="11">
        <v>470</v>
      </c>
      <c r="P35" s="11">
        <v>409</v>
      </c>
      <c r="Q35" s="11">
        <v>357</v>
      </c>
      <c r="R35" s="11">
        <v>313</v>
      </c>
      <c r="S35" s="11">
        <v>251</v>
      </c>
      <c r="T35" s="11">
        <v>161</v>
      </c>
      <c r="U35" s="11">
        <v>171</v>
      </c>
      <c r="V35" s="11">
        <v>134</v>
      </c>
      <c r="W35" s="11">
        <v>109</v>
      </c>
      <c r="X35" s="11">
        <v>97</v>
      </c>
      <c r="Y35" s="11">
        <v>69</v>
      </c>
      <c r="Z35" s="11">
        <v>52</v>
      </c>
      <c r="AA35" s="11">
        <v>40</v>
      </c>
      <c r="AB35" s="11">
        <v>37</v>
      </c>
      <c r="AC35" s="11">
        <v>30</v>
      </c>
      <c r="AD35" s="11">
        <v>16</v>
      </c>
      <c r="AE35" s="11">
        <v>6</v>
      </c>
      <c r="AF35" s="11">
        <v>5</v>
      </c>
      <c r="AG35" s="11">
        <v>8</v>
      </c>
      <c r="AH35" s="11">
        <v>1</v>
      </c>
      <c r="AI35" s="11">
        <v>2</v>
      </c>
      <c r="AJ35" s="11">
        <v>0</v>
      </c>
      <c r="AK35" s="11">
        <v>0</v>
      </c>
      <c r="AL35" s="11">
        <v>0</v>
      </c>
      <c r="AM35" s="11">
        <v>0</v>
      </c>
      <c r="AN35" s="11">
        <f t="shared" si="14"/>
        <v>8</v>
      </c>
      <c r="AO35" s="11">
        <f t="shared" si="15"/>
        <v>620</v>
      </c>
      <c r="AP35" s="11">
        <f t="shared" si="16"/>
        <v>2085</v>
      </c>
      <c r="AQ35" s="11">
        <f t="shared" si="17"/>
        <v>2084</v>
      </c>
      <c r="AR35" s="11">
        <f t="shared" si="18"/>
        <v>826</v>
      </c>
      <c r="AS35" s="11">
        <f t="shared" si="19"/>
        <v>295</v>
      </c>
      <c r="AT35" s="11">
        <f t="shared" si="20"/>
        <v>65</v>
      </c>
      <c r="AU35" s="11">
        <f t="shared" si="21"/>
        <v>3</v>
      </c>
      <c r="AV35" s="11">
        <f t="shared" si="22"/>
        <v>0</v>
      </c>
      <c r="AW35" s="11">
        <f t="shared" si="23"/>
        <v>5978</v>
      </c>
      <c r="AX35" s="13">
        <v>26.037587704644171</v>
      </c>
    </row>
    <row r="36" spans="1:50" s="8" customFormat="1" x14ac:dyDescent="0.2">
      <c r="A36" s="6" t="s">
        <v>39</v>
      </c>
      <c r="B36" s="11">
        <f t="shared" si="13"/>
        <v>9693</v>
      </c>
      <c r="C36" s="11">
        <v>11</v>
      </c>
      <c r="D36" s="11">
        <v>40</v>
      </c>
      <c r="E36" s="11">
        <v>99</v>
      </c>
      <c r="F36" s="11">
        <v>233</v>
      </c>
      <c r="G36" s="11">
        <v>270</v>
      </c>
      <c r="H36" s="11">
        <v>457</v>
      </c>
      <c r="I36" s="11">
        <v>500</v>
      </c>
      <c r="J36" s="11">
        <v>627</v>
      </c>
      <c r="K36" s="11">
        <v>685</v>
      </c>
      <c r="L36" s="11">
        <v>705</v>
      </c>
      <c r="M36" s="11">
        <v>722</v>
      </c>
      <c r="N36" s="11">
        <v>736</v>
      </c>
      <c r="O36" s="11">
        <v>708</v>
      </c>
      <c r="P36" s="11">
        <v>671</v>
      </c>
      <c r="Q36" s="11">
        <v>578</v>
      </c>
      <c r="R36" s="11">
        <v>461</v>
      </c>
      <c r="S36" s="11">
        <v>419</v>
      </c>
      <c r="T36" s="11">
        <v>310</v>
      </c>
      <c r="U36" s="11">
        <v>273</v>
      </c>
      <c r="V36" s="11">
        <v>216</v>
      </c>
      <c r="W36" s="11">
        <v>212</v>
      </c>
      <c r="X36" s="11">
        <v>209</v>
      </c>
      <c r="Y36" s="11">
        <v>140</v>
      </c>
      <c r="Z36" s="11">
        <v>116</v>
      </c>
      <c r="AA36" s="11">
        <v>88</v>
      </c>
      <c r="AB36" s="11">
        <v>62</v>
      </c>
      <c r="AC36" s="11">
        <v>61</v>
      </c>
      <c r="AD36" s="11">
        <v>39</v>
      </c>
      <c r="AE36" s="11">
        <v>16</v>
      </c>
      <c r="AF36" s="11">
        <v>18</v>
      </c>
      <c r="AG36" s="11">
        <v>7</v>
      </c>
      <c r="AH36" s="11">
        <v>2</v>
      </c>
      <c r="AI36" s="11">
        <v>0</v>
      </c>
      <c r="AJ36" s="11">
        <v>1</v>
      </c>
      <c r="AK36" s="11">
        <v>1</v>
      </c>
      <c r="AL36" s="11">
        <v>0</v>
      </c>
      <c r="AM36" s="11">
        <v>0</v>
      </c>
      <c r="AN36" s="11">
        <f t="shared" si="14"/>
        <v>11</v>
      </c>
      <c r="AO36" s="11">
        <f t="shared" si="15"/>
        <v>1099</v>
      </c>
      <c r="AP36" s="11">
        <f t="shared" si="16"/>
        <v>3239</v>
      </c>
      <c r="AQ36" s="11">
        <f t="shared" si="17"/>
        <v>3154</v>
      </c>
      <c r="AR36" s="11">
        <f t="shared" si="18"/>
        <v>1430</v>
      </c>
      <c r="AS36" s="11">
        <f t="shared" si="19"/>
        <v>615</v>
      </c>
      <c r="AT36" s="11">
        <f t="shared" si="20"/>
        <v>141</v>
      </c>
      <c r="AU36" s="11">
        <f t="shared" si="21"/>
        <v>4</v>
      </c>
      <c r="AV36" s="11">
        <f t="shared" si="22"/>
        <v>0</v>
      </c>
      <c r="AW36" s="11">
        <f t="shared" si="23"/>
        <v>9682</v>
      </c>
      <c r="AX36" s="13">
        <v>26.26488187351697</v>
      </c>
    </row>
    <row r="37" spans="1:50" s="8" customFormat="1" x14ac:dyDescent="0.2">
      <c r="A37" s="6" t="s">
        <v>40</v>
      </c>
      <c r="B37" s="11">
        <f t="shared" si="13"/>
        <v>8502</v>
      </c>
      <c r="C37" s="11">
        <v>14</v>
      </c>
      <c r="D37" s="11">
        <v>52</v>
      </c>
      <c r="E37" s="11">
        <v>140</v>
      </c>
      <c r="F37" s="11">
        <v>228</v>
      </c>
      <c r="G37" s="11">
        <v>298</v>
      </c>
      <c r="H37" s="11">
        <v>398</v>
      </c>
      <c r="I37" s="11">
        <v>464</v>
      </c>
      <c r="J37" s="11">
        <v>528</v>
      </c>
      <c r="K37" s="11">
        <v>596</v>
      </c>
      <c r="L37" s="11">
        <v>608</v>
      </c>
      <c r="M37" s="11">
        <v>663</v>
      </c>
      <c r="N37" s="11">
        <v>648</v>
      </c>
      <c r="O37" s="11">
        <v>626</v>
      </c>
      <c r="P37" s="11">
        <v>578</v>
      </c>
      <c r="Q37" s="11">
        <v>537</v>
      </c>
      <c r="R37" s="11">
        <v>416</v>
      </c>
      <c r="S37" s="11">
        <v>344</v>
      </c>
      <c r="T37" s="11">
        <v>241</v>
      </c>
      <c r="U37" s="11">
        <v>223</v>
      </c>
      <c r="V37" s="11">
        <v>194</v>
      </c>
      <c r="W37" s="11">
        <v>154</v>
      </c>
      <c r="X37" s="11">
        <v>131</v>
      </c>
      <c r="Y37" s="11">
        <v>109</v>
      </c>
      <c r="Z37" s="11">
        <v>97</v>
      </c>
      <c r="AA37" s="11">
        <v>68</v>
      </c>
      <c r="AB37" s="11">
        <v>50</v>
      </c>
      <c r="AC37" s="11">
        <v>45</v>
      </c>
      <c r="AD37" s="11">
        <v>18</v>
      </c>
      <c r="AE37" s="11">
        <v>19</v>
      </c>
      <c r="AF37" s="11">
        <v>8</v>
      </c>
      <c r="AG37" s="11">
        <v>3</v>
      </c>
      <c r="AH37" s="11">
        <v>2</v>
      </c>
      <c r="AI37" s="11">
        <v>2</v>
      </c>
      <c r="AJ37" s="11">
        <v>0</v>
      </c>
      <c r="AK37" s="11">
        <v>0</v>
      </c>
      <c r="AL37" s="11">
        <v>0</v>
      </c>
      <c r="AM37" s="11">
        <v>0</v>
      </c>
      <c r="AN37" s="11">
        <f t="shared" si="14"/>
        <v>14</v>
      </c>
      <c r="AO37" s="11">
        <f t="shared" si="15"/>
        <v>1116</v>
      </c>
      <c r="AP37" s="11">
        <f t="shared" si="16"/>
        <v>2859</v>
      </c>
      <c r="AQ37" s="11">
        <f t="shared" si="17"/>
        <v>2805</v>
      </c>
      <c r="AR37" s="11">
        <f t="shared" si="18"/>
        <v>1156</v>
      </c>
      <c r="AS37" s="11">
        <f t="shared" si="19"/>
        <v>455</v>
      </c>
      <c r="AT37" s="11">
        <f t="shared" si="20"/>
        <v>93</v>
      </c>
      <c r="AU37" s="11">
        <f t="shared" si="21"/>
        <v>4</v>
      </c>
      <c r="AV37" s="11">
        <f t="shared" si="22"/>
        <v>0</v>
      </c>
      <c r="AW37" s="11">
        <f t="shared" si="23"/>
        <v>8488</v>
      </c>
      <c r="AX37" s="13">
        <v>25.878146318513291</v>
      </c>
    </row>
    <row r="38" spans="1:50" s="8" customFormat="1" x14ac:dyDescent="0.2">
      <c r="A38" s="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X38" s="13"/>
    </row>
    <row r="39" spans="1:50" s="8" customFormat="1" x14ac:dyDescent="0.2">
      <c r="A39" s="6" t="s">
        <v>41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X39" s="13"/>
    </row>
    <row r="40" spans="1:50" s="8" customFormat="1" x14ac:dyDescent="0.2">
      <c r="A40" s="6" t="s">
        <v>42</v>
      </c>
      <c r="B40" s="11">
        <f t="shared" ref="B40:B103" si="24">SUM(C40:AM40)</f>
        <v>295</v>
      </c>
      <c r="C40" s="11">
        <v>0</v>
      </c>
      <c r="D40" s="11">
        <v>0</v>
      </c>
      <c r="E40" s="11">
        <v>0</v>
      </c>
      <c r="F40" s="11">
        <v>0</v>
      </c>
      <c r="G40" s="11">
        <v>3</v>
      </c>
      <c r="H40" s="11">
        <v>3</v>
      </c>
      <c r="I40" s="11">
        <v>3</v>
      </c>
      <c r="J40" s="11">
        <v>7</v>
      </c>
      <c r="K40" s="11">
        <v>10</v>
      </c>
      <c r="L40" s="11">
        <v>19</v>
      </c>
      <c r="M40" s="11">
        <v>8</v>
      </c>
      <c r="N40" s="11">
        <v>18</v>
      </c>
      <c r="O40" s="11">
        <v>22</v>
      </c>
      <c r="P40" s="11">
        <v>30</v>
      </c>
      <c r="Q40" s="11">
        <v>29</v>
      </c>
      <c r="R40" s="11">
        <v>22</v>
      </c>
      <c r="S40" s="11">
        <v>26</v>
      </c>
      <c r="T40" s="11">
        <v>27</v>
      </c>
      <c r="U40" s="11">
        <v>17</v>
      </c>
      <c r="V40" s="11">
        <v>14</v>
      </c>
      <c r="W40" s="11">
        <v>11</v>
      </c>
      <c r="X40" s="11">
        <v>6</v>
      </c>
      <c r="Y40" s="11">
        <v>6</v>
      </c>
      <c r="Z40" s="11">
        <v>2</v>
      </c>
      <c r="AA40" s="11">
        <v>4</v>
      </c>
      <c r="AB40" s="11">
        <v>2</v>
      </c>
      <c r="AC40" s="11">
        <v>2</v>
      </c>
      <c r="AD40" s="11">
        <v>3</v>
      </c>
      <c r="AE40" s="11">
        <v>1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f t="shared" ref="AN40:AN103" si="25">C40</f>
        <v>0</v>
      </c>
      <c r="AO40" s="11">
        <f t="shared" ref="AO40:AO103" si="26">SUM(D40:H40)</f>
        <v>6</v>
      </c>
      <c r="AP40" s="11">
        <f t="shared" ref="AP40:AP103" si="27">SUM(I40:M40)</f>
        <v>47</v>
      </c>
      <c r="AQ40" s="11">
        <f t="shared" ref="AQ40:AQ103" si="28">SUM(N40:R40)</f>
        <v>121</v>
      </c>
      <c r="AR40" s="11">
        <f t="shared" ref="AR40:AR103" si="29">SUM(S40:W40)</f>
        <v>95</v>
      </c>
      <c r="AS40" s="11">
        <f t="shared" ref="AS40:AS103" si="30">SUM(X40:AB40)</f>
        <v>20</v>
      </c>
      <c r="AT40" s="11">
        <f t="shared" ref="AT40:AT103" si="31">SUM(AC40:AG40)</f>
        <v>6</v>
      </c>
      <c r="AU40" s="11">
        <f t="shared" ref="AU40:AU103" si="32">SUM(AH40:AL40)</f>
        <v>0</v>
      </c>
      <c r="AV40" s="11">
        <f t="shared" ref="AV40:AV103" si="33">AM40</f>
        <v>0</v>
      </c>
      <c r="AW40" s="11">
        <f t="shared" ref="AW40:AW103" si="34">SUM(D40:AL40)</f>
        <v>295</v>
      </c>
      <c r="AX40" s="13">
        <v>29.045762711864406</v>
      </c>
    </row>
    <row r="41" spans="1:50" s="8" customFormat="1" x14ac:dyDescent="0.2">
      <c r="A41" s="6" t="s">
        <v>43</v>
      </c>
      <c r="B41" s="11">
        <f t="shared" si="24"/>
        <v>879</v>
      </c>
      <c r="C41" s="11">
        <v>0</v>
      </c>
      <c r="D41" s="11">
        <v>1</v>
      </c>
      <c r="E41" s="11">
        <v>3</v>
      </c>
      <c r="F41" s="11">
        <v>9</v>
      </c>
      <c r="G41" s="11">
        <v>9</v>
      </c>
      <c r="H41" s="11">
        <v>8</v>
      </c>
      <c r="I41" s="11">
        <v>18</v>
      </c>
      <c r="J41" s="11">
        <v>29</v>
      </c>
      <c r="K41" s="11">
        <v>25</v>
      </c>
      <c r="L41" s="11">
        <v>52</v>
      </c>
      <c r="M41" s="11">
        <v>55</v>
      </c>
      <c r="N41" s="11">
        <v>57</v>
      </c>
      <c r="O41" s="11">
        <v>70</v>
      </c>
      <c r="P41" s="11">
        <v>87</v>
      </c>
      <c r="Q41" s="11">
        <v>91</v>
      </c>
      <c r="R41" s="11">
        <v>68</v>
      </c>
      <c r="S41" s="11">
        <v>58</v>
      </c>
      <c r="T41" s="11">
        <v>55</v>
      </c>
      <c r="U41" s="11">
        <v>43</v>
      </c>
      <c r="V41" s="11">
        <v>33</v>
      </c>
      <c r="W41" s="11">
        <v>21</v>
      </c>
      <c r="X41" s="11">
        <v>25</v>
      </c>
      <c r="Y41" s="11">
        <v>23</v>
      </c>
      <c r="Z41" s="11">
        <v>12</v>
      </c>
      <c r="AA41" s="11">
        <v>12</v>
      </c>
      <c r="AB41" s="11">
        <v>5</v>
      </c>
      <c r="AC41" s="11">
        <v>8</v>
      </c>
      <c r="AD41" s="11">
        <v>1</v>
      </c>
      <c r="AE41" s="11">
        <v>1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f t="shared" si="25"/>
        <v>0</v>
      </c>
      <c r="AO41" s="11">
        <f t="shared" si="26"/>
        <v>30</v>
      </c>
      <c r="AP41" s="11">
        <f t="shared" si="27"/>
        <v>179</v>
      </c>
      <c r="AQ41" s="11">
        <f t="shared" si="28"/>
        <v>373</v>
      </c>
      <c r="AR41" s="11">
        <f t="shared" si="29"/>
        <v>210</v>
      </c>
      <c r="AS41" s="11">
        <f t="shared" si="30"/>
        <v>77</v>
      </c>
      <c r="AT41" s="11">
        <f t="shared" si="31"/>
        <v>10</v>
      </c>
      <c r="AU41" s="11">
        <f t="shared" si="32"/>
        <v>0</v>
      </c>
      <c r="AV41" s="11">
        <f t="shared" si="33"/>
        <v>0</v>
      </c>
      <c r="AW41" s="11">
        <f t="shared" si="34"/>
        <v>879</v>
      </c>
      <c r="AX41" s="13">
        <v>28.377133105802049</v>
      </c>
    </row>
    <row r="42" spans="1:50" s="8" customFormat="1" x14ac:dyDescent="0.2">
      <c r="A42" s="6" t="s">
        <v>44</v>
      </c>
      <c r="B42" s="11">
        <f t="shared" si="24"/>
        <v>419</v>
      </c>
      <c r="C42" s="11">
        <v>0</v>
      </c>
      <c r="D42" s="11">
        <v>0</v>
      </c>
      <c r="E42" s="11">
        <v>0</v>
      </c>
      <c r="F42" s="11">
        <v>1</v>
      </c>
      <c r="G42" s="11">
        <v>2</v>
      </c>
      <c r="H42" s="11">
        <v>6</v>
      </c>
      <c r="I42" s="11">
        <v>11</v>
      </c>
      <c r="J42" s="11">
        <v>11</v>
      </c>
      <c r="K42" s="11">
        <v>17</v>
      </c>
      <c r="L42" s="11">
        <v>29</v>
      </c>
      <c r="M42" s="11">
        <v>23</v>
      </c>
      <c r="N42" s="11">
        <v>45</v>
      </c>
      <c r="O42" s="11">
        <v>36</v>
      </c>
      <c r="P42" s="11">
        <v>37</v>
      </c>
      <c r="Q42" s="11">
        <v>28</v>
      </c>
      <c r="R42" s="11">
        <v>34</v>
      </c>
      <c r="S42" s="11">
        <v>35</v>
      </c>
      <c r="T42" s="11">
        <v>23</v>
      </c>
      <c r="U42" s="11">
        <v>23</v>
      </c>
      <c r="V42" s="11">
        <v>17</v>
      </c>
      <c r="W42" s="11">
        <v>13</v>
      </c>
      <c r="X42" s="11">
        <v>5</v>
      </c>
      <c r="Y42" s="11">
        <v>6</v>
      </c>
      <c r="Z42" s="11">
        <v>6</v>
      </c>
      <c r="AA42" s="11">
        <v>4</v>
      </c>
      <c r="AB42" s="11">
        <v>2</v>
      </c>
      <c r="AC42" s="11">
        <v>4</v>
      </c>
      <c r="AD42" s="11">
        <v>0</v>
      </c>
      <c r="AE42" s="11">
        <v>0</v>
      </c>
      <c r="AF42" s="11">
        <v>1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f t="shared" si="25"/>
        <v>0</v>
      </c>
      <c r="AO42" s="11">
        <f t="shared" si="26"/>
        <v>9</v>
      </c>
      <c r="AP42" s="11">
        <f t="shared" si="27"/>
        <v>91</v>
      </c>
      <c r="AQ42" s="11">
        <f t="shared" si="28"/>
        <v>180</v>
      </c>
      <c r="AR42" s="11">
        <f t="shared" si="29"/>
        <v>111</v>
      </c>
      <c r="AS42" s="11">
        <f t="shared" si="30"/>
        <v>23</v>
      </c>
      <c r="AT42" s="11">
        <f t="shared" si="31"/>
        <v>5</v>
      </c>
      <c r="AU42" s="11">
        <f t="shared" si="32"/>
        <v>0</v>
      </c>
      <c r="AV42" s="11">
        <f t="shared" si="33"/>
        <v>0</v>
      </c>
      <c r="AW42" s="11">
        <f t="shared" si="34"/>
        <v>419</v>
      </c>
      <c r="AX42" s="13">
        <v>28.158711217183772</v>
      </c>
    </row>
    <row r="43" spans="1:50" s="8" customFormat="1" x14ac:dyDescent="0.2">
      <c r="A43" s="6" t="s">
        <v>45</v>
      </c>
      <c r="B43" s="11">
        <f t="shared" si="24"/>
        <v>750</v>
      </c>
      <c r="C43" s="11">
        <v>0</v>
      </c>
      <c r="D43" s="11">
        <v>0</v>
      </c>
      <c r="E43" s="11">
        <v>1</v>
      </c>
      <c r="F43" s="11">
        <v>2</v>
      </c>
      <c r="G43" s="11">
        <v>6</v>
      </c>
      <c r="H43" s="11">
        <v>5</v>
      </c>
      <c r="I43" s="11">
        <v>18</v>
      </c>
      <c r="J43" s="11">
        <v>14</v>
      </c>
      <c r="K43" s="11">
        <v>28</v>
      </c>
      <c r="L43" s="11">
        <v>27</v>
      </c>
      <c r="M43" s="11">
        <v>44</v>
      </c>
      <c r="N43" s="11">
        <v>51</v>
      </c>
      <c r="O43" s="11">
        <v>53</v>
      </c>
      <c r="P43" s="11">
        <v>64</v>
      </c>
      <c r="Q43" s="11">
        <v>63</v>
      </c>
      <c r="R43" s="11">
        <v>67</v>
      </c>
      <c r="S43" s="11">
        <v>67</v>
      </c>
      <c r="T43" s="11">
        <v>53</v>
      </c>
      <c r="U43" s="11">
        <v>38</v>
      </c>
      <c r="V43" s="11">
        <v>45</v>
      </c>
      <c r="W43" s="11">
        <v>35</v>
      </c>
      <c r="X43" s="11">
        <v>25</v>
      </c>
      <c r="Y43" s="11">
        <v>12</v>
      </c>
      <c r="Z43" s="11">
        <v>7</v>
      </c>
      <c r="AA43" s="11">
        <v>7</v>
      </c>
      <c r="AB43" s="11">
        <v>10</v>
      </c>
      <c r="AC43" s="11">
        <v>5</v>
      </c>
      <c r="AD43" s="11">
        <v>0</v>
      </c>
      <c r="AE43" s="11">
        <v>2</v>
      </c>
      <c r="AF43" s="11">
        <v>1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f t="shared" si="25"/>
        <v>0</v>
      </c>
      <c r="AO43" s="11">
        <f t="shared" si="26"/>
        <v>14</v>
      </c>
      <c r="AP43" s="11">
        <f t="shared" si="27"/>
        <v>131</v>
      </c>
      <c r="AQ43" s="11">
        <f t="shared" si="28"/>
        <v>298</v>
      </c>
      <c r="AR43" s="11">
        <f t="shared" si="29"/>
        <v>238</v>
      </c>
      <c r="AS43" s="11">
        <f t="shared" si="30"/>
        <v>61</v>
      </c>
      <c r="AT43" s="11">
        <f t="shared" si="31"/>
        <v>8</v>
      </c>
      <c r="AU43" s="11">
        <f t="shared" si="32"/>
        <v>0</v>
      </c>
      <c r="AV43" s="11">
        <f t="shared" si="33"/>
        <v>0</v>
      </c>
      <c r="AW43" s="11">
        <f t="shared" si="34"/>
        <v>750</v>
      </c>
      <c r="AX43" s="13">
        <v>29.007999999999999</v>
      </c>
    </row>
    <row r="44" spans="1:50" s="8" customFormat="1" x14ac:dyDescent="0.2">
      <c r="A44" s="6" t="s">
        <v>46</v>
      </c>
      <c r="B44" s="11">
        <f t="shared" si="24"/>
        <v>796</v>
      </c>
      <c r="C44" s="11">
        <v>0</v>
      </c>
      <c r="D44" s="11">
        <v>1</v>
      </c>
      <c r="E44" s="11">
        <v>3</v>
      </c>
      <c r="F44" s="11">
        <v>7</v>
      </c>
      <c r="G44" s="11">
        <v>19</v>
      </c>
      <c r="H44" s="11">
        <v>36</v>
      </c>
      <c r="I44" s="11">
        <v>47</v>
      </c>
      <c r="J44" s="11">
        <v>47</v>
      </c>
      <c r="K44" s="11">
        <v>51</v>
      </c>
      <c r="L44" s="11">
        <v>57</v>
      </c>
      <c r="M44" s="11">
        <v>69</v>
      </c>
      <c r="N44" s="11">
        <v>66</v>
      </c>
      <c r="O44" s="11">
        <v>59</v>
      </c>
      <c r="P44" s="11">
        <v>57</v>
      </c>
      <c r="Q44" s="11">
        <v>45</v>
      </c>
      <c r="R44" s="11">
        <v>44</v>
      </c>
      <c r="S44" s="11">
        <v>36</v>
      </c>
      <c r="T44" s="11">
        <v>30</v>
      </c>
      <c r="U44" s="11">
        <v>34</v>
      </c>
      <c r="V44" s="11">
        <v>17</v>
      </c>
      <c r="W44" s="11">
        <v>14</v>
      </c>
      <c r="X44" s="11">
        <v>13</v>
      </c>
      <c r="Y44" s="11">
        <v>6</v>
      </c>
      <c r="Z44" s="11">
        <v>9</v>
      </c>
      <c r="AA44" s="11">
        <v>9</v>
      </c>
      <c r="AB44" s="11">
        <v>7</v>
      </c>
      <c r="AC44" s="11">
        <v>3</v>
      </c>
      <c r="AD44" s="11">
        <v>2</v>
      </c>
      <c r="AE44" s="11">
        <v>6</v>
      </c>
      <c r="AF44" s="11">
        <v>0</v>
      </c>
      <c r="AG44" s="11">
        <v>2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f t="shared" si="25"/>
        <v>0</v>
      </c>
      <c r="AO44" s="11">
        <f t="shared" si="26"/>
        <v>66</v>
      </c>
      <c r="AP44" s="11">
        <f t="shared" si="27"/>
        <v>271</v>
      </c>
      <c r="AQ44" s="11">
        <f t="shared" si="28"/>
        <v>271</v>
      </c>
      <c r="AR44" s="11">
        <f t="shared" si="29"/>
        <v>131</v>
      </c>
      <c r="AS44" s="11">
        <f t="shared" si="30"/>
        <v>44</v>
      </c>
      <c r="AT44" s="11">
        <f t="shared" si="31"/>
        <v>13</v>
      </c>
      <c r="AU44" s="11">
        <f t="shared" si="32"/>
        <v>0</v>
      </c>
      <c r="AV44" s="11">
        <f t="shared" si="33"/>
        <v>0</v>
      </c>
      <c r="AW44" s="11">
        <f t="shared" si="34"/>
        <v>796</v>
      </c>
      <c r="AX44" s="13">
        <v>26.604271356783919</v>
      </c>
    </row>
    <row r="45" spans="1:50" s="8" customFormat="1" x14ac:dyDescent="0.2">
      <c r="A45" s="6" t="s">
        <v>47</v>
      </c>
      <c r="B45" s="11">
        <f t="shared" si="24"/>
        <v>593</v>
      </c>
      <c r="C45" s="11">
        <v>0</v>
      </c>
      <c r="D45" s="11">
        <v>0</v>
      </c>
      <c r="E45" s="11">
        <v>5</v>
      </c>
      <c r="F45" s="11">
        <v>8</v>
      </c>
      <c r="G45" s="11">
        <v>13</v>
      </c>
      <c r="H45" s="11">
        <v>23</v>
      </c>
      <c r="I45" s="11">
        <v>35</v>
      </c>
      <c r="J45" s="11">
        <v>30</v>
      </c>
      <c r="K45" s="11">
        <v>35</v>
      </c>
      <c r="L45" s="11">
        <v>43</v>
      </c>
      <c r="M45" s="11">
        <v>41</v>
      </c>
      <c r="N45" s="11">
        <v>53</v>
      </c>
      <c r="O45" s="11">
        <v>59</v>
      </c>
      <c r="P45" s="11">
        <v>49</v>
      </c>
      <c r="Q45" s="11">
        <v>38</v>
      </c>
      <c r="R45" s="11">
        <v>33</v>
      </c>
      <c r="S45" s="11">
        <v>36</v>
      </c>
      <c r="T45" s="11">
        <v>25</v>
      </c>
      <c r="U45" s="11">
        <v>14</v>
      </c>
      <c r="V45" s="11">
        <v>17</v>
      </c>
      <c r="W45" s="11">
        <v>11</v>
      </c>
      <c r="X45" s="11">
        <v>7</v>
      </c>
      <c r="Y45" s="11">
        <v>4</v>
      </c>
      <c r="Z45" s="11">
        <v>6</v>
      </c>
      <c r="AA45" s="11">
        <v>2</v>
      </c>
      <c r="AB45" s="11">
        <v>3</v>
      </c>
      <c r="AC45" s="11">
        <v>0</v>
      </c>
      <c r="AD45" s="11">
        <v>0</v>
      </c>
      <c r="AE45" s="11">
        <v>1</v>
      </c>
      <c r="AF45" s="11">
        <v>1</v>
      </c>
      <c r="AG45" s="11">
        <v>0</v>
      </c>
      <c r="AH45" s="11">
        <v>1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f t="shared" si="25"/>
        <v>0</v>
      </c>
      <c r="AO45" s="11">
        <f t="shared" si="26"/>
        <v>49</v>
      </c>
      <c r="AP45" s="11">
        <f t="shared" si="27"/>
        <v>184</v>
      </c>
      <c r="AQ45" s="11">
        <f t="shared" si="28"/>
        <v>232</v>
      </c>
      <c r="AR45" s="11">
        <f t="shared" si="29"/>
        <v>103</v>
      </c>
      <c r="AS45" s="11">
        <f t="shared" si="30"/>
        <v>22</v>
      </c>
      <c r="AT45" s="11">
        <f t="shared" si="31"/>
        <v>2</v>
      </c>
      <c r="AU45" s="11">
        <f t="shared" si="32"/>
        <v>1</v>
      </c>
      <c r="AV45" s="11">
        <f t="shared" si="33"/>
        <v>0</v>
      </c>
      <c r="AW45" s="11">
        <f t="shared" si="34"/>
        <v>593</v>
      </c>
      <c r="AX45" s="13">
        <v>26.360033726812816</v>
      </c>
    </row>
    <row r="46" spans="1:50" s="8" customFormat="1" x14ac:dyDescent="0.2">
      <c r="A46" s="6" t="s">
        <v>48</v>
      </c>
      <c r="B46" s="11">
        <f t="shared" si="24"/>
        <v>455</v>
      </c>
      <c r="C46" s="11">
        <v>0</v>
      </c>
      <c r="D46" s="11">
        <v>0</v>
      </c>
      <c r="E46" s="11">
        <v>1</v>
      </c>
      <c r="F46" s="11">
        <v>1</v>
      </c>
      <c r="G46" s="11">
        <v>8</v>
      </c>
      <c r="H46" s="11">
        <v>10</v>
      </c>
      <c r="I46" s="11">
        <v>16</v>
      </c>
      <c r="J46" s="11">
        <v>23</v>
      </c>
      <c r="K46" s="11">
        <v>28</v>
      </c>
      <c r="L46" s="11">
        <v>30</v>
      </c>
      <c r="M46" s="11">
        <v>24</v>
      </c>
      <c r="N46" s="11">
        <v>33</v>
      </c>
      <c r="O46" s="11">
        <v>54</v>
      </c>
      <c r="P46" s="11">
        <v>43</v>
      </c>
      <c r="Q46" s="11">
        <v>42</v>
      </c>
      <c r="R46" s="11">
        <v>28</v>
      </c>
      <c r="S46" s="11">
        <v>26</v>
      </c>
      <c r="T46" s="11">
        <v>14</v>
      </c>
      <c r="U46" s="11">
        <v>13</v>
      </c>
      <c r="V46" s="11">
        <v>7</v>
      </c>
      <c r="W46" s="11">
        <v>14</v>
      </c>
      <c r="X46" s="11">
        <v>12</v>
      </c>
      <c r="Y46" s="11">
        <v>14</v>
      </c>
      <c r="Z46" s="11">
        <v>2</v>
      </c>
      <c r="AA46" s="11">
        <v>5</v>
      </c>
      <c r="AB46" s="11">
        <v>2</v>
      </c>
      <c r="AC46" s="11">
        <v>1</v>
      </c>
      <c r="AD46" s="11">
        <v>1</v>
      </c>
      <c r="AE46" s="11">
        <v>1</v>
      </c>
      <c r="AF46" s="11">
        <v>1</v>
      </c>
      <c r="AG46" s="11">
        <v>0</v>
      </c>
      <c r="AH46" s="11">
        <v>0</v>
      </c>
      <c r="AI46" s="11">
        <v>0</v>
      </c>
      <c r="AJ46" s="11">
        <v>1</v>
      </c>
      <c r="AK46" s="11">
        <v>0</v>
      </c>
      <c r="AL46" s="11">
        <v>0</v>
      </c>
      <c r="AM46" s="11">
        <v>0</v>
      </c>
      <c r="AN46" s="11">
        <f t="shared" si="25"/>
        <v>0</v>
      </c>
      <c r="AO46" s="11">
        <f t="shared" si="26"/>
        <v>20</v>
      </c>
      <c r="AP46" s="11">
        <f t="shared" si="27"/>
        <v>121</v>
      </c>
      <c r="AQ46" s="11">
        <f t="shared" si="28"/>
        <v>200</v>
      </c>
      <c r="AR46" s="11">
        <f t="shared" si="29"/>
        <v>74</v>
      </c>
      <c r="AS46" s="11">
        <f t="shared" si="30"/>
        <v>35</v>
      </c>
      <c r="AT46" s="11">
        <f t="shared" si="31"/>
        <v>4</v>
      </c>
      <c r="AU46" s="11">
        <f t="shared" si="32"/>
        <v>1</v>
      </c>
      <c r="AV46" s="11">
        <f t="shared" si="33"/>
        <v>0</v>
      </c>
      <c r="AW46" s="11">
        <f t="shared" si="34"/>
        <v>455</v>
      </c>
      <c r="AX46" s="13">
        <v>27.414285714285715</v>
      </c>
    </row>
    <row r="47" spans="1:50" s="8" customFormat="1" x14ac:dyDescent="0.2">
      <c r="A47" s="6" t="s">
        <v>49</v>
      </c>
      <c r="B47" s="11">
        <f t="shared" si="24"/>
        <v>427</v>
      </c>
      <c r="C47" s="11">
        <v>0</v>
      </c>
      <c r="D47" s="11">
        <v>0</v>
      </c>
      <c r="E47" s="11">
        <v>0</v>
      </c>
      <c r="F47" s="11">
        <v>5</v>
      </c>
      <c r="G47" s="11">
        <v>8</v>
      </c>
      <c r="H47" s="11">
        <v>12</v>
      </c>
      <c r="I47" s="11">
        <v>18</v>
      </c>
      <c r="J47" s="11">
        <v>23</v>
      </c>
      <c r="K47" s="11">
        <v>29</v>
      </c>
      <c r="L47" s="11">
        <v>37</v>
      </c>
      <c r="M47" s="11">
        <v>31</v>
      </c>
      <c r="N47" s="11">
        <v>38</v>
      </c>
      <c r="O47" s="11">
        <v>38</v>
      </c>
      <c r="P47" s="11">
        <v>30</v>
      </c>
      <c r="Q47" s="11">
        <v>26</v>
      </c>
      <c r="R47" s="11">
        <v>28</v>
      </c>
      <c r="S47" s="11">
        <v>22</v>
      </c>
      <c r="T47" s="11">
        <v>12</v>
      </c>
      <c r="U47" s="11">
        <v>18</v>
      </c>
      <c r="V47" s="11">
        <v>14</v>
      </c>
      <c r="W47" s="11">
        <v>10</v>
      </c>
      <c r="X47" s="11">
        <v>9</v>
      </c>
      <c r="Y47" s="11">
        <v>5</v>
      </c>
      <c r="Z47" s="11">
        <v>0</v>
      </c>
      <c r="AA47" s="11">
        <v>2</v>
      </c>
      <c r="AB47" s="11">
        <v>4</v>
      </c>
      <c r="AC47" s="11">
        <v>3</v>
      </c>
      <c r="AD47" s="11">
        <v>0</v>
      </c>
      <c r="AE47" s="11">
        <v>3</v>
      </c>
      <c r="AF47" s="11">
        <v>1</v>
      </c>
      <c r="AG47" s="11">
        <v>1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f t="shared" si="25"/>
        <v>0</v>
      </c>
      <c r="AO47" s="11">
        <f t="shared" si="26"/>
        <v>25</v>
      </c>
      <c r="AP47" s="11">
        <f t="shared" si="27"/>
        <v>138</v>
      </c>
      <c r="AQ47" s="11">
        <f t="shared" si="28"/>
        <v>160</v>
      </c>
      <c r="AR47" s="11">
        <f t="shared" si="29"/>
        <v>76</v>
      </c>
      <c r="AS47" s="11">
        <f t="shared" si="30"/>
        <v>20</v>
      </c>
      <c r="AT47" s="11">
        <f t="shared" si="31"/>
        <v>8</v>
      </c>
      <c r="AU47" s="11">
        <f t="shared" si="32"/>
        <v>0</v>
      </c>
      <c r="AV47" s="11">
        <f t="shared" si="33"/>
        <v>0</v>
      </c>
      <c r="AW47" s="11">
        <f t="shared" si="34"/>
        <v>427</v>
      </c>
      <c r="AX47" s="13">
        <v>26.942622950819672</v>
      </c>
    </row>
    <row r="48" spans="1:50" s="8" customFormat="1" x14ac:dyDescent="0.2">
      <c r="A48" s="6" t="s">
        <v>50</v>
      </c>
      <c r="B48" s="11">
        <f t="shared" si="24"/>
        <v>969</v>
      </c>
      <c r="C48" s="11">
        <v>0</v>
      </c>
      <c r="D48" s="11">
        <v>3</v>
      </c>
      <c r="E48" s="11">
        <v>7</v>
      </c>
      <c r="F48" s="11">
        <v>15</v>
      </c>
      <c r="G48" s="11">
        <v>37</v>
      </c>
      <c r="H48" s="11">
        <v>40</v>
      </c>
      <c r="I48" s="11">
        <v>53</v>
      </c>
      <c r="J48" s="11">
        <v>80</v>
      </c>
      <c r="K48" s="11">
        <v>57</v>
      </c>
      <c r="L48" s="11">
        <v>81</v>
      </c>
      <c r="M48" s="11">
        <v>76</v>
      </c>
      <c r="N48" s="11">
        <v>96</v>
      </c>
      <c r="O48" s="11">
        <v>64</v>
      </c>
      <c r="P48" s="11">
        <v>72</v>
      </c>
      <c r="Q48" s="11">
        <v>59</v>
      </c>
      <c r="R48" s="11">
        <v>48</v>
      </c>
      <c r="S48" s="11">
        <v>42</v>
      </c>
      <c r="T48" s="11">
        <v>30</v>
      </c>
      <c r="U48" s="11">
        <v>24</v>
      </c>
      <c r="V48" s="11">
        <v>17</v>
      </c>
      <c r="W48" s="11">
        <v>19</v>
      </c>
      <c r="X48" s="11">
        <v>12</v>
      </c>
      <c r="Y48" s="11">
        <v>15</v>
      </c>
      <c r="Z48" s="11">
        <v>4</v>
      </c>
      <c r="AA48" s="11">
        <v>10</v>
      </c>
      <c r="AB48" s="11">
        <v>3</v>
      </c>
      <c r="AC48" s="11">
        <v>3</v>
      </c>
      <c r="AD48" s="11">
        <v>1</v>
      </c>
      <c r="AE48" s="11">
        <v>0</v>
      </c>
      <c r="AF48" s="11">
        <v>1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f t="shared" si="25"/>
        <v>0</v>
      </c>
      <c r="AO48" s="11">
        <f t="shared" si="26"/>
        <v>102</v>
      </c>
      <c r="AP48" s="11">
        <f t="shared" si="27"/>
        <v>347</v>
      </c>
      <c r="AQ48" s="11">
        <f t="shared" si="28"/>
        <v>339</v>
      </c>
      <c r="AR48" s="11">
        <f t="shared" si="29"/>
        <v>132</v>
      </c>
      <c r="AS48" s="11">
        <f t="shared" si="30"/>
        <v>44</v>
      </c>
      <c r="AT48" s="11">
        <f t="shared" si="31"/>
        <v>5</v>
      </c>
      <c r="AU48" s="11">
        <f t="shared" si="32"/>
        <v>0</v>
      </c>
      <c r="AV48" s="11">
        <f t="shared" si="33"/>
        <v>0</v>
      </c>
      <c r="AW48" s="11">
        <f t="shared" si="34"/>
        <v>969</v>
      </c>
      <c r="AX48" s="13">
        <v>25.830237358101137</v>
      </c>
    </row>
    <row r="49" spans="1:50" s="8" customFormat="1" x14ac:dyDescent="0.2">
      <c r="A49" s="6" t="s">
        <v>51</v>
      </c>
      <c r="B49" s="11">
        <f t="shared" si="24"/>
        <v>749</v>
      </c>
      <c r="C49" s="11">
        <v>0</v>
      </c>
      <c r="D49" s="11">
        <v>2</v>
      </c>
      <c r="E49" s="11">
        <v>3</v>
      </c>
      <c r="F49" s="11">
        <v>8</v>
      </c>
      <c r="G49" s="11">
        <v>20</v>
      </c>
      <c r="H49" s="11">
        <v>22</v>
      </c>
      <c r="I49" s="11">
        <v>33</v>
      </c>
      <c r="J49" s="11">
        <v>47</v>
      </c>
      <c r="K49" s="11">
        <v>57</v>
      </c>
      <c r="L49" s="11">
        <v>67</v>
      </c>
      <c r="M49" s="11">
        <v>61</v>
      </c>
      <c r="N49" s="11">
        <v>71</v>
      </c>
      <c r="O49" s="11">
        <v>70</v>
      </c>
      <c r="P49" s="11">
        <v>61</v>
      </c>
      <c r="Q49" s="11">
        <v>51</v>
      </c>
      <c r="R49" s="11">
        <v>40</v>
      </c>
      <c r="S49" s="11">
        <v>26</v>
      </c>
      <c r="T49" s="11">
        <v>32</v>
      </c>
      <c r="U49" s="11">
        <v>22</v>
      </c>
      <c r="V49" s="11">
        <v>16</v>
      </c>
      <c r="W49" s="11">
        <v>12</v>
      </c>
      <c r="X49" s="11">
        <v>12</v>
      </c>
      <c r="Y49" s="11">
        <v>4</v>
      </c>
      <c r="Z49" s="11">
        <v>6</v>
      </c>
      <c r="AA49" s="11">
        <v>1</v>
      </c>
      <c r="AB49" s="11">
        <v>3</v>
      </c>
      <c r="AC49" s="11">
        <v>0</v>
      </c>
      <c r="AD49" s="11">
        <v>1</v>
      </c>
      <c r="AE49" s="11">
        <v>0</v>
      </c>
      <c r="AF49" s="11">
        <v>0</v>
      </c>
      <c r="AG49" s="11">
        <v>0</v>
      </c>
      <c r="AH49" s="11">
        <v>1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f t="shared" si="25"/>
        <v>0</v>
      </c>
      <c r="AO49" s="11">
        <f t="shared" si="26"/>
        <v>55</v>
      </c>
      <c r="AP49" s="11">
        <f t="shared" si="27"/>
        <v>265</v>
      </c>
      <c r="AQ49" s="11">
        <f t="shared" si="28"/>
        <v>293</v>
      </c>
      <c r="AR49" s="11">
        <f t="shared" si="29"/>
        <v>108</v>
      </c>
      <c r="AS49" s="11">
        <f t="shared" si="30"/>
        <v>26</v>
      </c>
      <c r="AT49" s="11">
        <f t="shared" si="31"/>
        <v>1</v>
      </c>
      <c r="AU49" s="11">
        <f t="shared" si="32"/>
        <v>1</v>
      </c>
      <c r="AV49" s="11">
        <f t="shared" si="33"/>
        <v>0</v>
      </c>
      <c r="AW49" s="11">
        <f t="shared" si="34"/>
        <v>749</v>
      </c>
      <c r="AX49" s="13">
        <v>26.090120160213619</v>
      </c>
    </row>
    <row r="50" spans="1:50" s="8" customFormat="1" x14ac:dyDescent="0.2">
      <c r="A50" s="6" t="s">
        <v>52</v>
      </c>
      <c r="B50" s="11">
        <f t="shared" si="24"/>
        <v>400</v>
      </c>
      <c r="C50" s="11">
        <v>0</v>
      </c>
      <c r="D50" s="11">
        <v>1</v>
      </c>
      <c r="E50" s="11">
        <v>0</v>
      </c>
      <c r="F50" s="11">
        <v>7</v>
      </c>
      <c r="G50" s="11">
        <v>7</v>
      </c>
      <c r="H50" s="11">
        <v>14</v>
      </c>
      <c r="I50" s="11">
        <v>16</v>
      </c>
      <c r="J50" s="11">
        <v>36</v>
      </c>
      <c r="K50" s="11">
        <v>31</v>
      </c>
      <c r="L50" s="11">
        <v>33</v>
      </c>
      <c r="M50" s="11">
        <v>38</v>
      </c>
      <c r="N50" s="11">
        <v>42</v>
      </c>
      <c r="O50" s="11">
        <v>30</v>
      </c>
      <c r="P50" s="11">
        <v>26</v>
      </c>
      <c r="Q50" s="11">
        <v>21</v>
      </c>
      <c r="R50" s="11">
        <v>25</v>
      </c>
      <c r="S50" s="11">
        <v>21</v>
      </c>
      <c r="T50" s="11">
        <v>14</v>
      </c>
      <c r="U50" s="11">
        <v>11</v>
      </c>
      <c r="V50" s="11">
        <v>7</v>
      </c>
      <c r="W50" s="11">
        <v>4</v>
      </c>
      <c r="X50" s="11">
        <v>4</v>
      </c>
      <c r="Y50" s="11">
        <v>2</v>
      </c>
      <c r="Z50" s="11">
        <v>3</v>
      </c>
      <c r="AA50" s="11">
        <v>2</v>
      </c>
      <c r="AB50" s="11">
        <v>1</v>
      </c>
      <c r="AC50" s="11">
        <v>0</v>
      </c>
      <c r="AD50" s="11">
        <v>2</v>
      </c>
      <c r="AE50" s="11">
        <v>1</v>
      </c>
      <c r="AF50" s="11">
        <v>0</v>
      </c>
      <c r="AG50" s="11">
        <v>0</v>
      </c>
      <c r="AH50" s="11">
        <v>1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f t="shared" si="25"/>
        <v>0</v>
      </c>
      <c r="AO50" s="11">
        <f t="shared" si="26"/>
        <v>29</v>
      </c>
      <c r="AP50" s="11">
        <f t="shared" si="27"/>
        <v>154</v>
      </c>
      <c r="AQ50" s="11">
        <f t="shared" si="28"/>
        <v>144</v>
      </c>
      <c r="AR50" s="11">
        <f t="shared" si="29"/>
        <v>57</v>
      </c>
      <c r="AS50" s="11">
        <f t="shared" si="30"/>
        <v>12</v>
      </c>
      <c r="AT50" s="11">
        <f t="shared" si="31"/>
        <v>3</v>
      </c>
      <c r="AU50" s="11">
        <f t="shared" si="32"/>
        <v>1</v>
      </c>
      <c r="AV50" s="11">
        <f t="shared" si="33"/>
        <v>0</v>
      </c>
      <c r="AW50" s="11">
        <f t="shared" si="34"/>
        <v>400</v>
      </c>
      <c r="AX50" s="13">
        <v>25.975000000000001</v>
      </c>
    </row>
    <row r="51" spans="1:50" s="8" customFormat="1" x14ac:dyDescent="0.2">
      <c r="A51" s="6" t="s">
        <v>53</v>
      </c>
      <c r="B51" s="11">
        <f t="shared" si="24"/>
        <v>479</v>
      </c>
      <c r="C51" s="11">
        <v>0</v>
      </c>
      <c r="D51" s="11">
        <v>0</v>
      </c>
      <c r="E51" s="11">
        <v>1</v>
      </c>
      <c r="F51" s="11">
        <v>1</v>
      </c>
      <c r="G51" s="11">
        <v>8</v>
      </c>
      <c r="H51" s="11">
        <v>13</v>
      </c>
      <c r="I51" s="11">
        <v>24</v>
      </c>
      <c r="J51" s="11">
        <v>24</v>
      </c>
      <c r="K51" s="11">
        <v>29</v>
      </c>
      <c r="L51" s="11">
        <v>35</v>
      </c>
      <c r="M51" s="11">
        <v>35</v>
      </c>
      <c r="N51" s="11">
        <v>47</v>
      </c>
      <c r="O51" s="11">
        <v>57</v>
      </c>
      <c r="P51" s="11">
        <v>37</v>
      </c>
      <c r="Q51" s="11">
        <v>24</v>
      </c>
      <c r="R51" s="11">
        <v>29</v>
      </c>
      <c r="S51" s="11">
        <v>23</v>
      </c>
      <c r="T51" s="11">
        <v>26</v>
      </c>
      <c r="U51" s="11">
        <v>12</v>
      </c>
      <c r="V51" s="11">
        <v>11</v>
      </c>
      <c r="W51" s="11">
        <v>11</v>
      </c>
      <c r="X51" s="11">
        <v>7</v>
      </c>
      <c r="Y51" s="11">
        <v>5</v>
      </c>
      <c r="Z51" s="11">
        <v>7</v>
      </c>
      <c r="AA51" s="11">
        <v>5</v>
      </c>
      <c r="AB51" s="11">
        <v>2</v>
      </c>
      <c r="AC51" s="11">
        <v>2</v>
      </c>
      <c r="AD51" s="11">
        <v>2</v>
      </c>
      <c r="AE51" s="11">
        <v>0</v>
      </c>
      <c r="AF51" s="11">
        <v>0</v>
      </c>
      <c r="AG51" s="11">
        <v>2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f t="shared" si="25"/>
        <v>0</v>
      </c>
      <c r="AO51" s="11">
        <f t="shared" si="26"/>
        <v>23</v>
      </c>
      <c r="AP51" s="11">
        <f t="shared" si="27"/>
        <v>147</v>
      </c>
      <c r="AQ51" s="11">
        <f t="shared" si="28"/>
        <v>194</v>
      </c>
      <c r="AR51" s="11">
        <f t="shared" si="29"/>
        <v>83</v>
      </c>
      <c r="AS51" s="11">
        <f t="shared" si="30"/>
        <v>26</v>
      </c>
      <c r="AT51" s="11">
        <f t="shared" si="31"/>
        <v>6</v>
      </c>
      <c r="AU51" s="11">
        <f t="shared" si="32"/>
        <v>0</v>
      </c>
      <c r="AV51" s="11">
        <f t="shared" si="33"/>
        <v>0</v>
      </c>
      <c r="AW51" s="11">
        <f t="shared" si="34"/>
        <v>479</v>
      </c>
      <c r="AX51" s="13">
        <v>26.969728601252609</v>
      </c>
    </row>
    <row r="52" spans="1:50" s="8" customFormat="1" x14ac:dyDescent="0.2">
      <c r="A52" s="6" t="s">
        <v>54</v>
      </c>
      <c r="B52" s="11">
        <f t="shared" si="24"/>
        <v>536</v>
      </c>
      <c r="C52" s="11">
        <v>0</v>
      </c>
      <c r="D52" s="11">
        <v>1</v>
      </c>
      <c r="E52" s="11">
        <v>1</v>
      </c>
      <c r="F52" s="11">
        <v>4</v>
      </c>
      <c r="G52" s="11">
        <v>18</v>
      </c>
      <c r="H52" s="11">
        <v>21</v>
      </c>
      <c r="I52" s="11">
        <v>29</v>
      </c>
      <c r="J52" s="11">
        <v>38</v>
      </c>
      <c r="K52" s="11">
        <v>43</v>
      </c>
      <c r="L52" s="11">
        <v>50</v>
      </c>
      <c r="M52" s="11">
        <v>40</v>
      </c>
      <c r="N52" s="11">
        <v>40</v>
      </c>
      <c r="O52" s="11">
        <v>45</v>
      </c>
      <c r="P52" s="11">
        <v>44</v>
      </c>
      <c r="Q52" s="11">
        <v>40</v>
      </c>
      <c r="R52" s="11">
        <v>26</v>
      </c>
      <c r="S52" s="11">
        <v>12</v>
      </c>
      <c r="T52" s="11">
        <v>22</v>
      </c>
      <c r="U52" s="11">
        <v>14</v>
      </c>
      <c r="V52" s="11">
        <v>11</v>
      </c>
      <c r="W52" s="11">
        <v>9</v>
      </c>
      <c r="X52" s="11">
        <v>8</v>
      </c>
      <c r="Y52" s="11">
        <v>7</v>
      </c>
      <c r="Z52" s="11">
        <v>3</v>
      </c>
      <c r="AA52" s="11">
        <v>1</v>
      </c>
      <c r="AB52" s="11">
        <v>5</v>
      </c>
      <c r="AC52" s="11">
        <v>0</v>
      </c>
      <c r="AD52" s="11">
        <v>1</v>
      </c>
      <c r="AE52" s="11">
        <v>1</v>
      </c>
      <c r="AF52" s="11">
        <v>0</v>
      </c>
      <c r="AG52" s="11">
        <v>1</v>
      </c>
      <c r="AH52" s="11">
        <v>1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f t="shared" si="25"/>
        <v>0</v>
      </c>
      <c r="AO52" s="11">
        <f t="shared" si="26"/>
        <v>45</v>
      </c>
      <c r="AP52" s="11">
        <f t="shared" si="27"/>
        <v>200</v>
      </c>
      <c r="AQ52" s="11">
        <f t="shared" si="28"/>
        <v>195</v>
      </c>
      <c r="AR52" s="11">
        <f t="shared" si="29"/>
        <v>68</v>
      </c>
      <c r="AS52" s="11">
        <f t="shared" si="30"/>
        <v>24</v>
      </c>
      <c r="AT52" s="11">
        <f t="shared" si="31"/>
        <v>3</v>
      </c>
      <c r="AU52" s="11">
        <f t="shared" si="32"/>
        <v>1</v>
      </c>
      <c r="AV52" s="11">
        <f t="shared" si="33"/>
        <v>0</v>
      </c>
      <c r="AW52" s="11">
        <f t="shared" si="34"/>
        <v>536</v>
      </c>
      <c r="AX52" s="13">
        <v>26.050373134328357</v>
      </c>
    </row>
    <row r="53" spans="1:50" s="8" customFormat="1" x14ac:dyDescent="0.2">
      <c r="A53" s="6" t="s">
        <v>55</v>
      </c>
      <c r="B53" s="11">
        <f t="shared" si="24"/>
        <v>408</v>
      </c>
      <c r="C53" s="11">
        <v>1</v>
      </c>
      <c r="D53" s="11">
        <v>0</v>
      </c>
      <c r="E53" s="11">
        <v>0</v>
      </c>
      <c r="F53" s="11">
        <v>3</v>
      </c>
      <c r="G53" s="11">
        <v>7</v>
      </c>
      <c r="H53" s="11">
        <v>18</v>
      </c>
      <c r="I53" s="11">
        <v>17</v>
      </c>
      <c r="J53" s="11">
        <v>21</v>
      </c>
      <c r="K53" s="11">
        <v>31</v>
      </c>
      <c r="L53" s="11">
        <v>32</v>
      </c>
      <c r="M53" s="11">
        <v>38</v>
      </c>
      <c r="N53" s="11">
        <v>42</v>
      </c>
      <c r="O53" s="11">
        <v>43</v>
      </c>
      <c r="P53" s="11">
        <v>32</v>
      </c>
      <c r="Q53" s="11">
        <v>18</v>
      </c>
      <c r="R53" s="11">
        <v>25</v>
      </c>
      <c r="S53" s="11">
        <v>9</v>
      </c>
      <c r="T53" s="11">
        <v>14</v>
      </c>
      <c r="U53" s="11">
        <v>11</v>
      </c>
      <c r="V53" s="11">
        <v>13</v>
      </c>
      <c r="W53" s="11">
        <v>12</v>
      </c>
      <c r="X53" s="11">
        <v>6</v>
      </c>
      <c r="Y53" s="11">
        <v>8</v>
      </c>
      <c r="Z53" s="11">
        <v>2</v>
      </c>
      <c r="AA53" s="11">
        <v>2</v>
      </c>
      <c r="AB53" s="11">
        <v>0</v>
      </c>
      <c r="AC53" s="11">
        <v>2</v>
      </c>
      <c r="AD53" s="11">
        <v>0</v>
      </c>
      <c r="AE53" s="11">
        <v>0</v>
      </c>
      <c r="AF53" s="11">
        <v>1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f t="shared" si="25"/>
        <v>1</v>
      </c>
      <c r="AO53" s="11">
        <f t="shared" si="26"/>
        <v>28</v>
      </c>
      <c r="AP53" s="11">
        <f t="shared" si="27"/>
        <v>139</v>
      </c>
      <c r="AQ53" s="11">
        <f t="shared" si="28"/>
        <v>160</v>
      </c>
      <c r="AR53" s="11">
        <f t="shared" si="29"/>
        <v>59</v>
      </c>
      <c r="AS53" s="11">
        <f t="shared" si="30"/>
        <v>18</v>
      </c>
      <c r="AT53" s="11">
        <f t="shared" si="31"/>
        <v>3</v>
      </c>
      <c r="AU53" s="11">
        <f t="shared" si="32"/>
        <v>0</v>
      </c>
      <c r="AV53" s="11">
        <f t="shared" si="33"/>
        <v>0</v>
      </c>
      <c r="AW53" s="11">
        <f t="shared" si="34"/>
        <v>407</v>
      </c>
      <c r="AX53" s="13">
        <v>26.404411764705884</v>
      </c>
    </row>
    <row r="54" spans="1:50" s="8" customFormat="1" x14ac:dyDescent="0.2">
      <c r="A54" s="6" t="s">
        <v>56</v>
      </c>
      <c r="B54" s="11">
        <f t="shared" si="24"/>
        <v>1037</v>
      </c>
      <c r="C54" s="11">
        <v>1</v>
      </c>
      <c r="D54" s="11">
        <v>0</v>
      </c>
      <c r="E54" s="11">
        <v>4</v>
      </c>
      <c r="F54" s="11">
        <v>13</v>
      </c>
      <c r="G54" s="11">
        <v>14</v>
      </c>
      <c r="H54" s="11">
        <v>19</v>
      </c>
      <c r="I54" s="11">
        <v>41</v>
      </c>
      <c r="J54" s="11">
        <v>57</v>
      </c>
      <c r="K54" s="11">
        <v>65</v>
      </c>
      <c r="L54" s="11">
        <v>58</v>
      </c>
      <c r="M54" s="11">
        <v>78</v>
      </c>
      <c r="N54" s="11">
        <v>100</v>
      </c>
      <c r="O54" s="11">
        <v>95</v>
      </c>
      <c r="P54" s="11">
        <v>118</v>
      </c>
      <c r="Q54" s="11">
        <v>82</v>
      </c>
      <c r="R54" s="11">
        <v>56</v>
      </c>
      <c r="S54" s="11">
        <v>56</v>
      </c>
      <c r="T54" s="11">
        <v>38</v>
      </c>
      <c r="U54" s="11">
        <v>28</v>
      </c>
      <c r="V54" s="11">
        <v>22</v>
      </c>
      <c r="W54" s="11">
        <v>15</v>
      </c>
      <c r="X54" s="11">
        <v>19</v>
      </c>
      <c r="Y54" s="11">
        <v>21</v>
      </c>
      <c r="Z54" s="11">
        <v>11</v>
      </c>
      <c r="AA54" s="11">
        <v>7</v>
      </c>
      <c r="AB54" s="11">
        <v>7</v>
      </c>
      <c r="AC54" s="11">
        <v>9</v>
      </c>
      <c r="AD54" s="11">
        <v>1</v>
      </c>
      <c r="AE54" s="11">
        <v>1</v>
      </c>
      <c r="AF54" s="11">
        <v>0</v>
      </c>
      <c r="AG54" s="11">
        <v>0</v>
      </c>
      <c r="AH54" s="11">
        <v>1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f t="shared" si="25"/>
        <v>1</v>
      </c>
      <c r="AO54" s="11">
        <f t="shared" si="26"/>
        <v>50</v>
      </c>
      <c r="AP54" s="11">
        <f t="shared" si="27"/>
        <v>299</v>
      </c>
      <c r="AQ54" s="11">
        <f t="shared" si="28"/>
        <v>451</v>
      </c>
      <c r="AR54" s="11">
        <f t="shared" si="29"/>
        <v>159</v>
      </c>
      <c r="AS54" s="11">
        <f t="shared" si="30"/>
        <v>65</v>
      </c>
      <c r="AT54" s="11">
        <f t="shared" si="31"/>
        <v>11</v>
      </c>
      <c r="AU54" s="11">
        <f t="shared" si="32"/>
        <v>1</v>
      </c>
      <c r="AV54" s="11">
        <f t="shared" si="33"/>
        <v>0</v>
      </c>
      <c r="AW54" s="11">
        <f t="shared" si="34"/>
        <v>1036</v>
      </c>
      <c r="AX54" s="13">
        <v>27.005303760848602</v>
      </c>
    </row>
    <row r="55" spans="1:50" s="8" customFormat="1" x14ac:dyDescent="0.2">
      <c r="A55" s="6" t="s">
        <v>57</v>
      </c>
      <c r="B55" s="11">
        <f t="shared" si="24"/>
        <v>351</v>
      </c>
      <c r="C55" s="11">
        <v>0</v>
      </c>
      <c r="D55" s="11">
        <v>0</v>
      </c>
      <c r="E55" s="11">
        <v>1</v>
      </c>
      <c r="F55" s="11">
        <v>2</v>
      </c>
      <c r="G55" s="11">
        <v>4</v>
      </c>
      <c r="H55" s="11">
        <v>8</v>
      </c>
      <c r="I55" s="11">
        <v>17</v>
      </c>
      <c r="J55" s="11">
        <v>24</v>
      </c>
      <c r="K55" s="11">
        <v>34</v>
      </c>
      <c r="L55" s="11">
        <v>24</v>
      </c>
      <c r="M55" s="11">
        <v>34</v>
      </c>
      <c r="N55" s="11">
        <v>36</v>
      </c>
      <c r="O55" s="11">
        <v>30</v>
      </c>
      <c r="P55" s="11">
        <v>21</v>
      </c>
      <c r="Q55" s="11">
        <v>24</v>
      </c>
      <c r="R55" s="11">
        <v>20</v>
      </c>
      <c r="S55" s="11">
        <v>20</v>
      </c>
      <c r="T55" s="11">
        <v>8</v>
      </c>
      <c r="U55" s="11">
        <v>12</v>
      </c>
      <c r="V55" s="11">
        <v>6</v>
      </c>
      <c r="W55" s="11">
        <v>4</v>
      </c>
      <c r="X55" s="11">
        <v>7</v>
      </c>
      <c r="Y55" s="11">
        <v>3</v>
      </c>
      <c r="Z55" s="11">
        <v>0</v>
      </c>
      <c r="AA55" s="11">
        <v>7</v>
      </c>
      <c r="AB55" s="11">
        <v>0</v>
      </c>
      <c r="AC55" s="11">
        <v>0</v>
      </c>
      <c r="AD55" s="11">
        <v>3</v>
      </c>
      <c r="AE55" s="11">
        <v>0</v>
      </c>
      <c r="AF55" s="11">
        <v>2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f t="shared" si="25"/>
        <v>0</v>
      </c>
      <c r="AO55" s="11">
        <f t="shared" si="26"/>
        <v>15</v>
      </c>
      <c r="AP55" s="11">
        <f t="shared" si="27"/>
        <v>133</v>
      </c>
      <c r="AQ55" s="11">
        <f t="shared" si="28"/>
        <v>131</v>
      </c>
      <c r="AR55" s="11">
        <f t="shared" si="29"/>
        <v>50</v>
      </c>
      <c r="AS55" s="11">
        <f t="shared" si="30"/>
        <v>17</v>
      </c>
      <c r="AT55" s="11">
        <f t="shared" si="31"/>
        <v>5</v>
      </c>
      <c r="AU55" s="11">
        <f t="shared" si="32"/>
        <v>0</v>
      </c>
      <c r="AV55" s="11">
        <f t="shared" si="33"/>
        <v>0</v>
      </c>
      <c r="AW55" s="11">
        <f t="shared" si="34"/>
        <v>351</v>
      </c>
      <c r="AX55" s="13">
        <v>26.502849002849004</v>
      </c>
    </row>
    <row r="56" spans="1:50" s="8" customFormat="1" x14ac:dyDescent="0.2">
      <c r="A56" s="6" t="s">
        <v>58</v>
      </c>
      <c r="B56" s="11">
        <f t="shared" si="24"/>
        <v>496</v>
      </c>
      <c r="C56" s="11">
        <v>0</v>
      </c>
      <c r="D56" s="11">
        <v>0</v>
      </c>
      <c r="E56" s="11">
        <v>1</v>
      </c>
      <c r="F56" s="11">
        <v>5</v>
      </c>
      <c r="G56" s="11">
        <v>9</v>
      </c>
      <c r="H56" s="11">
        <v>19</v>
      </c>
      <c r="I56" s="11">
        <v>8</v>
      </c>
      <c r="J56" s="11">
        <v>27</v>
      </c>
      <c r="K56" s="11">
        <v>25</v>
      </c>
      <c r="L56" s="11">
        <v>48</v>
      </c>
      <c r="M56" s="11">
        <v>31</v>
      </c>
      <c r="N56" s="11">
        <v>47</v>
      </c>
      <c r="O56" s="11">
        <v>33</v>
      </c>
      <c r="P56" s="11">
        <v>32</v>
      </c>
      <c r="Q56" s="11">
        <v>41</v>
      </c>
      <c r="R56" s="11">
        <v>32</v>
      </c>
      <c r="S56" s="11">
        <v>22</v>
      </c>
      <c r="T56" s="11">
        <v>28</v>
      </c>
      <c r="U56" s="11">
        <v>16</v>
      </c>
      <c r="V56" s="11">
        <v>13</v>
      </c>
      <c r="W56" s="11">
        <v>13</v>
      </c>
      <c r="X56" s="11">
        <v>8</v>
      </c>
      <c r="Y56" s="11">
        <v>15</v>
      </c>
      <c r="Z56" s="11">
        <v>6</v>
      </c>
      <c r="AA56" s="11">
        <v>5</v>
      </c>
      <c r="AB56" s="11">
        <v>2</v>
      </c>
      <c r="AC56" s="11">
        <v>1</v>
      </c>
      <c r="AD56" s="11">
        <v>4</v>
      </c>
      <c r="AE56" s="11">
        <v>3</v>
      </c>
      <c r="AF56" s="11">
        <v>2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f t="shared" si="25"/>
        <v>0</v>
      </c>
      <c r="AO56" s="11">
        <f t="shared" si="26"/>
        <v>34</v>
      </c>
      <c r="AP56" s="11">
        <f t="shared" si="27"/>
        <v>139</v>
      </c>
      <c r="AQ56" s="11">
        <f t="shared" si="28"/>
        <v>185</v>
      </c>
      <c r="AR56" s="11">
        <f t="shared" si="29"/>
        <v>92</v>
      </c>
      <c r="AS56" s="11">
        <f t="shared" si="30"/>
        <v>36</v>
      </c>
      <c r="AT56" s="11">
        <f t="shared" si="31"/>
        <v>10</v>
      </c>
      <c r="AU56" s="11">
        <f t="shared" si="32"/>
        <v>0</v>
      </c>
      <c r="AV56" s="11">
        <f t="shared" si="33"/>
        <v>0</v>
      </c>
      <c r="AW56" s="11">
        <f t="shared" si="34"/>
        <v>496</v>
      </c>
      <c r="AX56" s="13">
        <v>27.433467741935484</v>
      </c>
    </row>
    <row r="57" spans="1:50" s="8" customFormat="1" x14ac:dyDescent="0.2">
      <c r="A57" s="6" t="s">
        <v>59</v>
      </c>
      <c r="B57" s="11">
        <f t="shared" si="24"/>
        <v>211</v>
      </c>
      <c r="C57" s="11">
        <v>0</v>
      </c>
      <c r="D57" s="11">
        <v>0</v>
      </c>
      <c r="E57" s="11">
        <v>0</v>
      </c>
      <c r="F57" s="11">
        <v>0</v>
      </c>
      <c r="G57" s="11">
        <v>3</v>
      </c>
      <c r="H57" s="11">
        <v>5</v>
      </c>
      <c r="I57" s="11">
        <v>11</v>
      </c>
      <c r="J57" s="11">
        <v>12</v>
      </c>
      <c r="K57" s="11">
        <v>16</v>
      </c>
      <c r="L57" s="11">
        <v>27</v>
      </c>
      <c r="M57" s="11">
        <v>19</v>
      </c>
      <c r="N57" s="11">
        <v>12</v>
      </c>
      <c r="O57" s="11">
        <v>19</v>
      </c>
      <c r="P57" s="11">
        <v>14</v>
      </c>
      <c r="Q57" s="11">
        <v>15</v>
      </c>
      <c r="R57" s="11">
        <v>14</v>
      </c>
      <c r="S57" s="11">
        <v>8</v>
      </c>
      <c r="T57" s="11">
        <v>10</v>
      </c>
      <c r="U57" s="11">
        <v>6</v>
      </c>
      <c r="V57" s="11">
        <v>6</v>
      </c>
      <c r="W57" s="11">
        <v>2</v>
      </c>
      <c r="X57" s="11">
        <v>4</v>
      </c>
      <c r="Y57" s="11">
        <v>1</v>
      </c>
      <c r="Z57" s="11">
        <v>2</v>
      </c>
      <c r="AA57" s="11">
        <v>0</v>
      </c>
      <c r="AB57" s="11">
        <v>1</v>
      </c>
      <c r="AC57" s="11">
        <v>0</v>
      </c>
      <c r="AD57" s="11">
        <v>1</v>
      </c>
      <c r="AE57" s="11">
        <v>2</v>
      </c>
      <c r="AF57" s="11">
        <v>1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f t="shared" si="25"/>
        <v>0</v>
      </c>
      <c r="AO57" s="11">
        <f t="shared" si="26"/>
        <v>8</v>
      </c>
      <c r="AP57" s="11">
        <f t="shared" si="27"/>
        <v>85</v>
      </c>
      <c r="AQ57" s="11">
        <f t="shared" si="28"/>
        <v>74</v>
      </c>
      <c r="AR57" s="11">
        <f t="shared" si="29"/>
        <v>32</v>
      </c>
      <c r="AS57" s="11">
        <f t="shared" si="30"/>
        <v>8</v>
      </c>
      <c r="AT57" s="11">
        <f t="shared" si="31"/>
        <v>4</v>
      </c>
      <c r="AU57" s="11">
        <f t="shared" si="32"/>
        <v>0</v>
      </c>
      <c r="AV57" s="11">
        <f t="shared" si="33"/>
        <v>0</v>
      </c>
      <c r="AW57" s="11">
        <f t="shared" si="34"/>
        <v>211</v>
      </c>
      <c r="AX57" s="13">
        <v>26.627962085308056</v>
      </c>
    </row>
    <row r="58" spans="1:50" s="8" customFormat="1" x14ac:dyDescent="0.2">
      <c r="A58" s="6" t="s">
        <v>60</v>
      </c>
      <c r="B58" s="11">
        <f t="shared" si="24"/>
        <v>485</v>
      </c>
      <c r="C58" s="11">
        <v>0</v>
      </c>
      <c r="D58" s="11">
        <v>1</v>
      </c>
      <c r="E58" s="11">
        <v>1</v>
      </c>
      <c r="F58" s="11">
        <v>8</v>
      </c>
      <c r="G58" s="11">
        <v>11</v>
      </c>
      <c r="H58" s="11">
        <v>12</v>
      </c>
      <c r="I58" s="11">
        <v>18</v>
      </c>
      <c r="J58" s="11">
        <v>30</v>
      </c>
      <c r="K58" s="11">
        <v>31</v>
      </c>
      <c r="L58" s="11">
        <v>31</v>
      </c>
      <c r="M58" s="11">
        <v>48</v>
      </c>
      <c r="N58" s="11">
        <v>54</v>
      </c>
      <c r="O58" s="11">
        <v>50</v>
      </c>
      <c r="P58" s="11">
        <v>45</v>
      </c>
      <c r="Q58" s="11">
        <v>23</v>
      </c>
      <c r="R58" s="11">
        <v>34</v>
      </c>
      <c r="S58" s="11">
        <v>17</v>
      </c>
      <c r="T58" s="11">
        <v>19</v>
      </c>
      <c r="U58" s="11">
        <v>13</v>
      </c>
      <c r="V58" s="11">
        <v>5</v>
      </c>
      <c r="W58" s="11">
        <v>4</v>
      </c>
      <c r="X58" s="11">
        <v>6</v>
      </c>
      <c r="Y58" s="11">
        <v>7</v>
      </c>
      <c r="Z58" s="11">
        <v>4</v>
      </c>
      <c r="AA58" s="11">
        <v>3</v>
      </c>
      <c r="AB58" s="11">
        <v>4</v>
      </c>
      <c r="AC58" s="11">
        <v>2</v>
      </c>
      <c r="AD58" s="11">
        <v>2</v>
      </c>
      <c r="AE58" s="11">
        <v>0</v>
      </c>
      <c r="AF58" s="11">
        <v>0</v>
      </c>
      <c r="AG58" s="11">
        <v>1</v>
      </c>
      <c r="AH58" s="11">
        <v>0</v>
      </c>
      <c r="AI58" s="11">
        <v>1</v>
      </c>
      <c r="AJ58" s="11">
        <v>0</v>
      </c>
      <c r="AK58" s="11">
        <v>0</v>
      </c>
      <c r="AL58" s="11">
        <v>0</v>
      </c>
      <c r="AM58" s="11">
        <v>0</v>
      </c>
      <c r="AN58" s="11">
        <f t="shared" si="25"/>
        <v>0</v>
      </c>
      <c r="AO58" s="11">
        <f t="shared" si="26"/>
        <v>33</v>
      </c>
      <c r="AP58" s="11">
        <f t="shared" si="27"/>
        <v>158</v>
      </c>
      <c r="AQ58" s="11">
        <f t="shared" si="28"/>
        <v>206</v>
      </c>
      <c r="AR58" s="11">
        <f t="shared" si="29"/>
        <v>58</v>
      </c>
      <c r="AS58" s="11">
        <f t="shared" si="30"/>
        <v>24</v>
      </c>
      <c r="AT58" s="11">
        <f t="shared" si="31"/>
        <v>5</v>
      </c>
      <c r="AU58" s="11">
        <f t="shared" si="32"/>
        <v>1</v>
      </c>
      <c r="AV58" s="11">
        <f t="shared" si="33"/>
        <v>0</v>
      </c>
      <c r="AW58" s="11">
        <f t="shared" si="34"/>
        <v>485</v>
      </c>
      <c r="AX58" s="13">
        <v>26.423711340206186</v>
      </c>
    </row>
    <row r="59" spans="1:50" s="8" customFormat="1" x14ac:dyDescent="0.2">
      <c r="A59" s="6" t="s">
        <v>61</v>
      </c>
      <c r="B59" s="11">
        <f t="shared" si="24"/>
        <v>356</v>
      </c>
      <c r="C59" s="11">
        <v>0</v>
      </c>
      <c r="D59" s="11">
        <v>0</v>
      </c>
      <c r="E59" s="11">
        <v>0</v>
      </c>
      <c r="F59" s="11">
        <v>4</v>
      </c>
      <c r="G59" s="11">
        <v>6</v>
      </c>
      <c r="H59" s="11">
        <v>12</v>
      </c>
      <c r="I59" s="11">
        <v>17</v>
      </c>
      <c r="J59" s="11">
        <v>24</v>
      </c>
      <c r="K59" s="11">
        <v>15</v>
      </c>
      <c r="L59" s="11">
        <v>31</v>
      </c>
      <c r="M59" s="11">
        <v>35</v>
      </c>
      <c r="N59" s="11">
        <v>36</v>
      </c>
      <c r="O59" s="11">
        <v>34</v>
      </c>
      <c r="P59" s="11">
        <v>30</v>
      </c>
      <c r="Q59" s="11">
        <v>22</v>
      </c>
      <c r="R59" s="11">
        <v>19</v>
      </c>
      <c r="S59" s="11">
        <v>14</v>
      </c>
      <c r="T59" s="11">
        <v>12</v>
      </c>
      <c r="U59" s="11">
        <v>11</v>
      </c>
      <c r="V59" s="11">
        <v>9</v>
      </c>
      <c r="W59" s="11">
        <v>9</v>
      </c>
      <c r="X59" s="11">
        <v>2</v>
      </c>
      <c r="Y59" s="11">
        <v>7</v>
      </c>
      <c r="Z59" s="11">
        <v>0</v>
      </c>
      <c r="AA59" s="11">
        <v>4</v>
      </c>
      <c r="AB59" s="11">
        <v>2</v>
      </c>
      <c r="AC59" s="11">
        <v>0</v>
      </c>
      <c r="AD59" s="11">
        <v>0</v>
      </c>
      <c r="AE59" s="11">
        <v>1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f t="shared" si="25"/>
        <v>0</v>
      </c>
      <c r="AO59" s="11">
        <f t="shared" si="26"/>
        <v>22</v>
      </c>
      <c r="AP59" s="11">
        <f t="shared" si="27"/>
        <v>122</v>
      </c>
      <c r="AQ59" s="11">
        <f t="shared" si="28"/>
        <v>141</v>
      </c>
      <c r="AR59" s="11">
        <f t="shared" si="29"/>
        <v>55</v>
      </c>
      <c r="AS59" s="11">
        <f t="shared" si="30"/>
        <v>15</v>
      </c>
      <c r="AT59" s="11">
        <f t="shared" si="31"/>
        <v>1</v>
      </c>
      <c r="AU59" s="11">
        <f t="shared" si="32"/>
        <v>0</v>
      </c>
      <c r="AV59" s="11">
        <f t="shared" si="33"/>
        <v>0</v>
      </c>
      <c r="AW59" s="11">
        <f t="shared" si="34"/>
        <v>356</v>
      </c>
      <c r="AX59" s="13">
        <v>26.435393258426966</v>
      </c>
    </row>
    <row r="60" spans="1:50" s="8" customFormat="1" x14ac:dyDescent="0.2">
      <c r="A60" s="6" t="s">
        <v>62</v>
      </c>
      <c r="B60" s="11">
        <f t="shared" si="24"/>
        <v>594</v>
      </c>
      <c r="C60" s="11">
        <v>0</v>
      </c>
      <c r="D60" s="11">
        <v>0</v>
      </c>
      <c r="E60" s="11">
        <v>2</v>
      </c>
      <c r="F60" s="11">
        <v>2</v>
      </c>
      <c r="G60" s="11">
        <v>7</v>
      </c>
      <c r="H60" s="11">
        <v>14</v>
      </c>
      <c r="I60" s="11">
        <v>20</v>
      </c>
      <c r="J60" s="11">
        <v>36</v>
      </c>
      <c r="K60" s="11">
        <v>46</v>
      </c>
      <c r="L60" s="11">
        <v>47</v>
      </c>
      <c r="M60" s="11">
        <v>45</v>
      </c>
      <c r="N60" s="11">
        <v>49</v>
      </c>
      <c r="O60" s="11">
        <v>57</v>
      </c>
      <c r="P60" s="11">
        <v>46</v>
      </c>
      <c r="Q60" s="11">
        <v>30</v>
      </c>
      <c r="R60" s="11">
        <v>24</v>
      </c>
      <c r="S60" s="11">
        <v>24</v>
      </c>
      <c r="T60" s="11">
        <v>32</v>
      </c>
      <c r="U60" s="11">
        <v>20</v>
      </c>
      <c r="V60" s="11">
        <v>19</v>
      </c>
      <c r="W60" s="11">
        <v>11</v>
      </c>
      <c r="X60" s="11">
        <v>16</v>
      </c>
      <c r="Y60" s="11">
        <v>5</v>
      </c>
      <c r="Z60" s="11">
        <v>14</v>
      </c>
      <c r="AA60" s="11">
        <v>9</v>
      </c>
      <c r="AB60" s="11">
        <v>8</v>
      </c>
      <c r="AC60" s="11">
        <v>4</v>
      </c>
      <c r="AD60" s="11">
        <v>3</v>
      </c>
      <c r="AE60" s="11">
        <v>1</v>
      </c>
      <c r="AF60" s="11">
        <v>3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f t="shared" si="25"/>
        <v>0</v>
      </c>
      <c r="AO60" s="11">
        <f t="shared" si="26"/>
        <v>25</v>
      </c>
      <c r="AP60" s="11">
        <f t="shared" si="27"/>
        <v>194</v>
      </c>
      <c r="AQ60" s="11">
        <f t="shared" si="28"/>
        <v>206</v>
      </c>
      <c r="AR60" s="11">
        <f t="shared" si="29"/>
        <v>106</v>
      </c>
      <c r="AS60" s="11">
        <f t="shared" si="30"/>
        <v>52</v>
      </c>
      <c r="AT60" s="11">
        <f t="shared" si="31"/>
        <v>11</v>
      </c>
      <c r="AU60" s="11">
        <f t="shared" si="32"/>
        <v>0</v>
      </c>
      <c r="AV60" s="11">
        <f t="shared" si="33"/>
        <v>0</v>
      </c>
      <c r="AW60" s="11">
        <f t="shared" si="34"/>
        <v>594</v>
      </c>
      <c r="AX60" s="13">
        <v>27.420875420875422</v>
      </c>
    </row>
    <row r="61" spans="1:50" s="8" customFormat="1" x14ac:dyDescent="0.2">
      <c r="A61" s="6" t="s">
        <v>63</v>
      </c>
      <c r="B61" s="11">
        <f t="shared" si="24"/>
        <v>1117</v>
      </c>
      <c r="C61" s="11">
        <v>1</v>
      </c>
      <c r="D61" s="11">
        <v>1</v>
      </c>
      <c r="E61" s="11">
        <v>6</v>
      </c>
      <c r="F61" s="11">
        <v>12</v>
      </c>
      <c r="G61" s="11">
        <v>23</v>
      </c>
      <c r="H61" s="11">
        <v>28</v>
      </c>
      <c r="I61" s="11">
        <v>61</v>
      </c>
      <c r="J61" s="11">
        <v>69</v>
      </c>
      <c r="K61" s="11">
        <v>72</v>
      </c>
      <c r="L61" s="11">
        <v>95</v>
      </c>
      <c r="M61" s="11">
        <v>99</v>
      </c>
      <c r="N61" s="11">
        <v>85</v>
      </c>
      <c r="O61" s="11">
        <v>109</v>
      </c>
      <c r="P61" s="11">
        <v>71</v>
      </c>
      <c r="Q61" s="11">
        <v>62</v>
      </c>
      <c r="R61" s="11">
        <v>67</v>
      </c>
      <c r="S61" s="11">
        <v>52</v>
      </c>
      <c r="T61" s="11">
        <v>45</v>
      </c>
      <c r="U61" s="11">
        <v>29</v>
      </c>
      <c r="V61" s="11">
        <v>22</v>
      </c>
      <c r="W61" s="11">
        <v>29</v>
      </c>
      <c r="X61" s="11">
        <v>12</v>
      </c>
      <c r="Y61" s="11">
        <v>15</v>
      </c>
      <c r="Z61" s="11">
        <v>11</v>
      </c>
      <c r="AA61" s="11">
        <v>14</v>
      </c>
      <c r="AB61" s="11">
        <v>6</v>
      </c>
      <c r="AC61" s="11">
        <v>8</v>
      </c>
      <c r="AD61" s="11">
        <v>7</v>
      </c>
      <c r="AE61" s="11">
        <v>3</v>
      </c>
      <c r="AF61" s="11">
        <v>1</v>
      </c>
      <c r="AG61" s="11">
        <v>2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f t="shared" si="25"/>
        <v>1</v>
      </c>
      <c r="AO61" s="11">
        <f t="shared" si="26"/>
        <v>70</v>
      </c>
      <c r="AP61" s="11">
        <f t="shared" si="27"/>
        <v>396</v>
      </c>
      <c r="AQ61" s="11">
        <f t="shared" si="28"/>
        <v>394</v>
      </c>
      <c r="AR61" s="11">
        <f t="shared" si="29"/>
        <v>177</v>
      </c>
      <c r="AS61" s="11">
        <f t="shared" si="30"/>
        <v>58</v>
      </c>
      <c r="AT61" s="11">
        <f t="shared" si="31"/>
        <v>21</v>
      </c>
      <c r="AU61" s="11">
        <f t="shared" si="32"/>
        <v>0</v>
      </c>
      <c r="AV61" s="11">
        <f t="shared" si="33"/>
        <v>0</v>
      </c>
      <c r="AW61" s="11">
        <f t="shared" si="34"/>
        <v>1116</v>
      </c>
      <c r="AX61" s="13">
        <v>26.673679498657116</v>
      </c>
    </row>
    <row r="62" spans="1:50" s="8" customFormat="1" x14ac:dyDescent="0.2">
      <c r="A62" s="6" t="s">
        <v>64</v>
      </c>
      <c r="B62" s="11">
        <f t="shared" si="24"/>
        <v>398</v>
      </c>
      <c r="C62" s="11">
        <v>0</v>
      </c>
      <c r="D62" s="11">
        <v>1</v>
      </c>
      <c r="E62" s="11">
        <v>0</v>
      </c>
      <c r="F62" s="11">
        <v>2</v>
      </c>
      <c r="G62" s="11">
        <v>2</v>
      </c>
      <c r="H62" s="11">
        <v>7</v>
      </c>
      <c r="I62" s="11">
        <v>15</v>
      </c>
      <c r="J62" s="11">
        <v>27</v>
      </c>
      <c r="K62" s="11">
        <v>33</v>
      </c>
      <c r="L62" s="11">
        <v>25</v>
      </c>
      <c r="M62" s="11">
        <v>31</v>
      </c>
      <c r="N62" s="11">
        <v>34</v>
      </c>
      <c r="O62" s="11">
        <v>38</v>
      </c>
      <c r="P62" s="11">
        <v>42</v>
      </c>
      <c r="Q62" s="11">
        <v>18</v>
      </c>
      <c r="R62" s="11">
        <v>20</v>
      </c>
      <c r="S62" s="11">
        <v>19</v>
      </c>
      <c r="T62" s="11">
        <v>16</v>
      </c>
      <c r="U62" s="11">
        <v>14</v>
      </c>
      <c r="V62" s="11">
        <v>11</v>
      </c>
      <c r="W62" s="11">
        <v>9</v>
      </c>
      <c r="X62" s="11">
        <v>10</v>
      </c>
      <c r="Y62" s="11">
        <v>6</v>
      </c>
      <c r="Z62" s="11">
        <v>4</v>
      </c>
      <c r="AA62" s="11">
        <v>5</v>
      </c>
      <c r="AB62" s="11">
        <v>3</v>
      </c>
      <c r="AC62" s="11">
        <v>4</v>
      </c>
      <c r="AD62" s="11">
        <v>0</v>
      </c>
      <c r="AE62" s="11">
        <v>1</v>
      </c>
      <c r="AF62" s="11">
        <v>0</v>
      </c>
      <c r="AG62" s="11">
        <v>0</v>
      </c>
      <c r="AH62" s="11">
        <v>0</v>
      </c>
      <c r="AI62" s="11">
        <v>1</v>
      </c>
      <c r="AJ62" s="11">
        <v>0</v>
      </c>
      <c r="AK62" s="11">
        <v>0</v>
      </c>
      <c r="AL62" s="11">
        <v>0</v>
      </c>
      <c r="AM62" s="11">
        <v>0</v>
      </c>
      <c r="AN62" s="11">
        <f t="shared" si="25"/>
        <v>0</v>
      </c>
      <c r="AO62" s="11">
        <f t="shared" si="26"/>
        <v>12</v>
      </c>
      <c r="AP62" s="11">
        <f t="shared" si="27"/>
        <v>131</v>
      </c>
      <c r="AQ62" s="11">
        <f t="shared" si="28"/>
        <v>152</v>
      </c>
      <c r="AR62" s="11">
        <f t="shared" si="29"/>
        <v>69</v>
      </c>
      <c r="AS62" s="11">
        <f t="shared" si="30"/>
        <v>28</v>
      </c>
      <c r="AT62" s="11">
        <f t="shared" si="31"/>
        <v>5</v>
      </c>
      <c r="AU62" s="11">
        <f t="shared" si="32"/>
        <v>1</v>
      </c>
      <c r="AV62" s="11">
        <f t="shared" si="33"/>
        <v>0</v>
      </c>
      <c r="AW62" s="11">
        <f t="shared" si="34"/>
        <v>398</v>
      </c>
      <c r="AX62" s="13">
        <v>27.228643216080403</v>
      </c>
    </row>
    <row r="63" spans="1:50" s="8" customFormat="1" x14ac:dyDescent="0.2">
      <c r="A63" s="6" t="s">
        <v>65</v>
      </c>
      <c r="B63" s="11">
        <f t="shared" si="24"/>
        <v>903</v>
      </c>
      <c r="C63" s="11">
        <v>0</v>
      </c>
      <c r="D63" s="11">
        <v>2</v>
      </c>
      <c r="E63" s="11">
        <v>0</v>
      </c>
      <c r="F63" s="11">
        <v>2</v>
      </c>
      <c r="G63" s="11">
        <v>11</v>
      </c>
      <c r="H63" s="11">
        <v>29</v>
      </c>
      <c r="I63" s="11">
        <v>32</v>
      </c>
      <c r="J63" s="11">
        <v>43</v>
      </c>
      <c r="K63" s="11">
        <v>62</v>
      </c>
      <c r="L63" s="11">
        <v>74</v>
      </c>
      <c r="M63" s="11">
        <v>67</v>
      </c>
      <c r="N63" s="11">
        <v>75</v>
      </c>
      <c r="O63" s="11">
        <v>75</v>
      </c>
      <c r="P63" s="11">
        <v>86</v>
      </c>
      <c r="Q63" s="11">
        <v>78</v>
      </c>
      <c r="R63" s="11">
        <v>52</v>
      </c>
      <c r="S63" s="11">
        <v>41</v>
      </c>
      <c r="T63" s="11">
        <v>32</v>
      </c>
      <c r="U63" s="11">
        <v>27</v>
      </c>
      <c r="V63" s="11">
        <v>21</v>
      </c>
      <c r="W63" s="11">
        <v>26</v>
      </c>
      <c r="X63" s="11">
        <v>17</v>
      </c>
      <c r="Y63" s="11">
        <v>8</v>
      </c>
      <c r="Z63" s="11">
        <v>13</v>
      </c>
      <c r="AA63" s="11">
        <v>18</v>
      </c>
      <c r="AB63" s="11">
        <v>6</v>
      </c>
      <c r="AC63" s="11">
        <v>2</v>
      </c>
      <c r="AD63" s="11">
        <v>3</v>
      </c>
      <c r="AE63" s="11">
        <v>0</v>
      </c>
      <c r="AF63" s="11">
        <v>0</v>
      </c>
      <c r="AG63" s="11">
        <v>0</v>
      </c>
      <c r="AH63" s="11">
        <v>0</v>
      </c>
      <c r="AI63" s="11">
        <v>1</v>
      </c>
      <c r="AJ63" s="11">
        <v>0</v>
      </c>
      <c r="AK63" s="11">
        <v>0</v>
      </c>
      <c r="AL63" s="11">
        <v>0</v>
      </c>
      <c r="AM63" s="11">
        <v>0</v>
      </c>
      <c r="AN63" s="11">
        <f t="shared" si="25"/>
        <v>0</v>
      </c>
      <c r="AO63" s="11">
        <f t="shared" si="26"/>
        <v>44</v>
      </c>
      <c r="AP63" s="11">
        <f t="shared" si="27"/>
        <v>278</v>
      </c>
      <c r="AQ63" s="11">
        <f t="shared" si="28"/>
        <v>366</v>
      </c>
      <c r="AR63" s="11">
        <f t="shared" si="29"/>
        <v>147</v>
      </c>
      <c r="AS63" s="11">
        <f t="shared" si="30"/>
        <v>62</v>
      </c>
      <c r="AT63" s="11">
        <f t="shared" si="31"/>
        <v>5</v>
      </c>
      <c r="AU63" s="11">
        <f t="shared" si="32"/>
        <v>1</v>
      </c>
      <c r="AV63" s="11">
        <f t="shared" si="33"/>
        <v>0</v>
      </c>
      <c r="AW63" s="11">
        <f t="shared" si="34"/>
        <v>903</v>
      </c>
      <c r="AX63" s="13">
        <v>27.14784053156146</v>
      </c>
    </row>
    <row r="64" spans="1:50" s="8" customFormat="1" x14ac:dyDescent="0.2">
      <c r="A64" s="6" t="s">
        <v>66</v>
      </c>
      <c r="B64" s="11">
        <f t="shared" si="24"/>
        <v>843</v>
      </c>
      <c r="C64" s="11">
        <v>1</v>
      </c>
      <c r="D64" s="11">
        <v>3</v>
      </c>
      <c r="E64" s="11">
        <v>8</v>
      </c>
      <c r="F64" s="11">
        <v>15</v>
      </c>
      <c r="G64" s="11">
        <v>30</v>
      </c>
      <c r="H64" s="11">
        <v>41</v>
      </c>
      <c r="I64" s="11">
        <v>56</v>
      </c>
      <c r="J64" s="11">
        <v>51</v>
      </c>
      <c r="K64" s="11">
        <v>64</v>
      </c>
      <c r="L64" s="11">
        <v>59</v>
      </c>
      <c r="M64" s="11">
        <v>55</v>
      </c>
      <c r="N64" s="11">
        <v>75</v>
      </c>
      <c r="O64" s="11">
        <v>81</v>
      </c>
      <c r="P64" s="11">
        <v>51</v>
      </c>
      <c r="Q64" s="11">
        <v>53</v>
      </c>
      <c r="R64" s="11">
        <v>38</v>
      </c>
      <c r="S64" s="11">
        <v>32</v>
      </c>
      <c r="T64" s="11">
        <v>19</v>
      </c>
      <c r="U64" s="11">
        <v>26</v>
      </c>
      <c r="V64" s="11">
        <v>21</v>
      </c>
      <c r="W64" s="11">
        <v>16</v>
      </c>
      <c r="X64" s="11">
        <v>14</v>
      </c>
      <c r="Y64" s="11">
        <v>11</v>
      </c>
      <c r="Z64" s="11">
        <v>6</v>
      </c>
      <c r="AA64" s="11">
        <v>4</v>
      </c>
      <c r="AB64" s="11">
        <v>6</v>
      </c>
      <c r="AC64" s="11">
        <v>2</v>
      </c>
      <c r="AD64" s="11">
        <v>5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f t="shared" si="25"/>
        <v>1</v>
      </c>
      <c r="AO64" s="11">
        <f t="shared" si="26"/>
        <v>97</v>
      </c>
      <c r="AP64" s="11">
        <f t="shared" si="27"/>
        <v>285</v>
      </c>
      <c r="AQ64" s="11">
        <f t="shared" si="28"/>
        <v>298</v>
      </c>
      <c r="AR64" s="11">
        <f t="shared" si="29"/>
        <v>114</v>
      </c>
      <c r="AS64" s="11">
        <f t="shared" si="30"/>
        <v>41</v>
      </c>
      <c r="AT64" s="11">
        <f t="shared" si="31"/>
        <v>7</v>
      </c>
      <c r="AU64" s="11">
        <f t="shared" si="32"/>
        <v>0</v>
      </c>
      <c r="AV64" s="11">
        <f t="shared" si="33"/>
        <v>0</v>
      </c>
      <c r="AW64" s="11">
        <f t="shared" si="34"/>
        <v>842</v>
      </c>
      <c r="AX64" s="13">
        <v>25.859430604982208</v>
      </c>
    </row>
    <row r="65" spans="1:50" s="8" customFormat="1" x14ac:dyDescent="0.2">
      <c r="A65" s="6" t="s">
        <v>67</v>
      </c>
      <c r="B65" s="11">
        <f t="shared" si="24"/>
        <v>962</v>
      </c>
      <c r="C65" s="11">
        <v>2</v>
      </c>
      <c r="D65" s="11">
        <v>0</v>
      </c>
      <c r="E65" s="11">
        <v>9</v>
      </c>
      <c r="F65" s="11">
        <v>18</v>
      </c>
      <c r="G65" s="11">
        <v>25</v>
      </c>
      <c r="H65" s="11">
        <v>41</v>
      </c>
      <c r="I65" s="11">
        <v>35</v>
      </c>
      <c r="J65" s="11">
        <v>56</v>
      </c>
      <c r="K65" s="11">
        <v>68</v>
      </c>
      <c r="L65" s="11">
        <v>80</v>
      </c>
      <c r="M65" s="11">
        <v>86</v>
      </c>
      <c r="N65" s="11">
        <v>75</v>
      </c>
      <c r="O65" s="11">
        <v>73</v>
      </c>
      <c r="P65" s="11">
        <v>72</v>
      </c>
      <c r="Q65" s="11">
        <v>64</v>
      </c>
      <c r="R65" s="11">
        <v>64</v>
      </c>
      <c r="S65" s="11">
        <v>42</v>
      </c>
      <c r="T65" s="11">
        <v>27</v>
      </c>
      <c r="U65" s="11">
        <v>23</v>
      </c>
      <c r="V65" s="11">
        <v>18</v>
      </c>
      <c r="W65" s="11">
        <v>19</v>
      </c>
      <c r="X65" s="11">
        <v>13</v>
      </c>
      <c r="Y65" s="11">
        <v>15</v>
      </c>
      <c r="Z65" s="11">
        <v>13</v>
      </c>
      <c r="AA65" s="11">
        <v>10</v>
      </c>
      <c r="AB65" s="11">
        <v>4</v>
      </c>
      <c r="AC65" s="11">
        <v>3</v>
      </c>
      <c r="AD65" s="11">
        <v>4</v>
      </c>
      <c r="AE65" s="11">
        <v>1</v>
      </c>
      <c r="AF65" s="11">
        <v>0</v>
      </c>
      <c r="AG65" s="11">
        <v>1</v>
      </c>
      <c r="AH65" s="11">
        <v>0</v>
      </c>
      <c r="AI65" s="11">
        <v>1</v>
      </c>
      <c r="AJ65" s="11">
        <v>0</v>
      </c>
      <c r="AK65" s="11">
        <v>0</v>
      </c>
      <c r="AL65" s="11">
        <v>0</v>
      </c>
      <c r="AM65" s="11">
        <v>0</v>
      </c>
      <c r="AN65" s="11">
        <f t="shared" si="25"/>
        <v>2</v>
      </c>
      <c r="AO65" s="11">
        <f t="shared" si="26"/>
        <v>93</v>
      </c>
      <c r="AP65" s="11">
        <f t="shared" si="27"/>
        <v>325</v>
      </c>
      <c r="AQ65" s="11">
        <f t="shared" si="28"/>
        <v>348</v>
      </c>
      <c r="AR65" s="11">
        <f t="shared" si="29"/>
        <v>129</v>
      </c>
      <c r="AS65" s="11">
        <f t="shared" si="30"/>
        <v>55</v>
      </c>
      <c r="AT65" s="11">
        <f t="shared" si="31"/>
        <v>9</v>
      </c>
      <c r="AU65" s="11">
        <f t="shared" si="32"/>
        <v>1</v>
      </c>
      <c r="AV65" s="11">
        <f t="shared" si="33"/>
        <v>0</v>
      </c>
      <c r="AW65" s="11">
        <f t="shared" si="34"/>
        <v>960</v>
      </c>
      <c r="AX65" s="13">
        <v>26.330561330561331</v>
      </c>
    </row>
    <row r="66" spans="1:50" s="8" customFormat="1" x14ac:dyDescent="0.2">
      <c r="A66" s="6" t="s">
        <v>68</v>
      </c>
      <c r="B66" s="11">
        <f t="shared" si="24"/>
        <v>1443</v>
      </c>
      <c r="C66" s="11">
        <v>0</v>
      </c>
      <c r="D66" s="11">
        <v>5</v>
      </c>
      <c r="E66" s="11">
        <v>5</v>
      </c>
      <c r="F66" s="11">
        <v>17</v>
      </c>
      <c r="G66" s="11">
        <v>25</v>
      </c>
      <c r="H66" s="11">
        <v>47</v>
      </c>
      <c r="I66" s="11">
        <v>71</v>
      </c>
      <c r="J66" s="11">
        <v>94</v>
      </c>
      <c r="K66" s="11">
        <v>110</v>
      </c>
      <c r="L66" s="11">
        <v>94</v>
      </c>
      <c r="M66" s="11">
        <v>121</v>
      </c>
      <c r="N66" s="11">
        <v>131</v>
      </c>
      <c r="O66" s="11">
        <v>108</v>
      </c>
      <c r="P66" s="11">
        <v>121</v>
      </c>
      <c r="Q66" s="11">
        <v>108</v>
      </c>
      <c r="R66" s="11">
        <v>67</v>
      </c>
      <c r="S66" s="11">
        <v>53</v>
      </c>
      <c r="T66" s="11">
        <v>55</v>
      </c>
      <c r="U66" s="11">
        <v>52</v>
      </c>
      <c r="V66" s="11">
        <v>30</v>
      </c>
      <c r="W66" s="11">
        <v>30</v>
      </c>
      <c r="X66" s="11">
        <v>36</v>
      </c>
      <c r="Y66" s="11">
        <v>20</v>
      </c>
      <c r="Z66" s="11">
        <v>10</v>
      </c>
      <c r="AA66" s="11">
        <v>13</v>
      </c>
      <c r="AB66" s="11">
        <v>6</v>
      </c>
      <c r="AC66" s="11">
        <v>4</v>
      </c>
      <c r="AD66" s="11">
        <v>3</v>
      </c>
      <c r="AE66" s="11">
        <v>5</v>
      </c>
      <c r="AF66" s="11">
        <v>1</v>
      </c>
      <c r="AG66" s="11">
        <v>1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f t="shared" si="25"/>
        <v>0</v>
      </c>
      <c r="AO66" s="11">
        <f t="shared" si="26"/>
        <v>99</v>
      </c>
      <c r="AP66" s="11">
        <f t="shared" si="27"/>
        <v>490</v>
      </c>
      <c r="AQ66" s="11">
        <f t="shared" si="28"/>
        <v>535</v>
      </c>
      <c r="AR66" s="11">
        <f t="shared" si="29"/>
        <v>220</v>
      </c>
      <c r="AS66" s="11">
        <f t="shared" si="30"/>
        <v>85</v>
      </c>
      <c r="AT66" s="11">
        <f t="shared" si="31"/>
        <v>14</v>
      </c>
      <c r="AU66" s="11">
        <f t="shared" si="32"/>
        <v>0</v>
      </c>
      <c r="AV66" s="11">
        <f t="shared" si="33"/>
        <v>0</v>
      </c>
      <c r="AW66" s="11">
        <f t="shared" si="34"/>
        <v>1443</v>
      </c>
      <c r="AX66" s="13">
        <v>26.564449064449065</v>
      </c>
    </row>
    <row r="67" spans="1:50" s="8" customFormat="1" x14ac:dyDescent="0.2">
      <c r="A67" s="6" t="s">
        <v>69</v>
      </c>
      <c r="B67" s="11">
        <f t="shared" si="24"/>
        <v>1173</v>
      </c>
      <c r="C67" s="11">
        <v>1</v>
      </c>
      <c r="D67" s="11">
        <v>2</v>
      </c>
      <c r="E67" s="11">
        <v>6</v>
      </c>
      <c r="F67" s="11">
        <v>22</v>
      </c>
      <c r="G67" s="11">
        <v>26</v>
      </c>
      <c r="H67" s="11">
        <v>57</v>
      </c>
      <c r="I67" s="11">
        <v>60</v>
      </c>
      <c r="J67" s="11">
        <v>66</v>
      </c>
      <c r="K67" s="11">
        <v>88</v>
      </c>
      <c r="L67" s="11">
        <v>115</v>
      </c>
      <c r="M67" s="11">
        <v>92</v>
      </c>
      <c r="N67" s="11">
        <v>101</v>
      </c>
      <c r="O67" s="11">
        <v>92</v>
      </c>
      <c r="P67" s="11">
        <v>67</v>
      </c>
      <c r="Q67" s="11">
        <v>57</v>
      </c>
      <c r="R67" s="11">
        <v>71</v>
      </c>
      <c r="S67" s="11">
        <v>47</v>
      </c>
      <c r="T67" s="11">
        <v>50</v>
      </c>
      <c r="U67" s="11">
        <v>32</v>
      </c>
      <c r="V67" s="11">
        <v>18</v>
      </c>
      <c r="W67" s="11">
        <v>23</v>
      </c>
      <c r="X67" s="11">
        <v>23</v>
      </c>
      <c r="Y67" s="11">
        <v>14</v>
      </c>
      <c r="Z67" s="11">
        <v>17</v>
      </c>
      <c r="AA67" s="11">
        <v>7</v>
      </c>
      <c r="AB67" s="11">
        <v>8</v>
      </c>
      <c r="AC67" s="11">
        <v>4</v>
      </c>
      <c r="AD67" s="11">
        <v>3</v>
      </c>
      <c r="AE67" s="11">
        <v>2</v>
      </c>
      <c r="AF67" s="11">
        <v>0</v>
      </c>
      <c r="AG67" s="11">
        <v>2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f t="shared" si="25"/>
        <v>1</v>
      </c>
      <c r="AO67" s="11">
        <f t="shared" si="26"/>
        <v>113</v>
      </c>
      <c r="AP67" s="11">
        <f t="shared" si="27"/>
        <v>421</v>
      </c>
      <c r="AQ67" s="11">
        <f t="shared" si="28"/>
        <v>388</v>
      </c>
      <c r="AR67" s="11">
        <f t="shared" si="29"/>
        <v>170</v>
      </c>
      <c r="AS67" s="11">
        <f t="shared" si="30"/>
        <v>69</v>
      </c>
      <c r="AT67" s="11">
        <f t="shared" si="31"/>
        <v>11</v>
      </c>
      <c r="AU67" s="11">
        <f t="shared" si="32"/>
        <v>0</v>
      </c>
      <c r="AV67" s="11">
        <f t="shared" si="33"/>
        <v>0</v>
      </c>
      <c r="AW67" s="11">
        <f t="shared" si="34"/>
        <v>1172</v>
      </c>
      <c r="AX67" s="13">
        <v>26.204177323103153</v>
      </c>
    </row>
    <row r="68" spans="1:50" s="8" customFormat="1" x14ac:dyDescent="0.2">
      <c r="A68" s="6" t="s">
        <v>70</v>
      </c>
      <c r="B68" s="11">
        <f t="shared" si="24"/>
        <v>427</v>
      </c>
      <c r="C68" s="11">
        <v>0</v>
      </c>
      <c r="D68" s="11">
        <v>0</v>
      </c>
      <c r="E68" s="11">
        <v>4</v>
      </c>
      <c r="F68" s="11">
        <v>6</v>
      </c>
      <c r="G68" s="11">
        <v>17</v>
      </c>
      <c r="H68" s="11">
        <v>29</v>
      </c>
      <c r="I68" s="11">
        <v>28</v>
      </c>
      <c r="J68" s="11">
        <v>36</v>
      </c>
      <c r="K68" s="11">
        <v>23</v>
      </c>
      <c r="L68" s="11">
        <v>27</v>
      </c>
      <c r="M68" s="11">
        <v>30</v>
      </c>
      <c r="N68" s="11">
        <v>22</v>
      </c>
      <c r="O68" s="11">
        <v>34</v>
      </c>
      <c r="P68" s="11">
        <v>36</v>
      </c>
      <c r="Q68" s="11">
        <v>22</v>
      </c>
      <c r="R68" s="11">
        <v>32</v>
      </c>
      <c r="S68" s="11">
        <v>18</v>
      </c>
      <c r="T68" s="11">
        <v>21</v>
      </c>
      <c r="U68" s="11">
        <v>8</v>
      </c>
      <c r="V68" s="11">
        <v>3</v>
      </c>
      <c r="W68" s="11">
        <v>12</v>
      </c>
      <c r="X68" s="11">
        <v>6</v>
      </c>
      <c r="Y68" s="11">
        <v>3</v>
      </c>
      <c r="Z68" s="11">
        <v>5</v>
      </c>
      <c r="AA68" s="11">
        <v>2</v>
      </c>
      <c r="AB68" s="11">
        <v>1</v>
      </c>
      <c r="AC68" s="11">
        <v>0</v>
      </c>
      <c r="AD68" s="11">
        <v>1</v>
      </c>
      <c r="AE68" s="11">
        <v>1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f t="shared" si="25"/>
        <v>0</v>
      </c>
      <c r="AO68" s="11">
        <f t="shared" si="26"/>
        <v>56</v>
      </c>
      <c r="AP68" s="11">
        <f t="shared" si="27"/>
        <v>144</v>
      </c>
      <c r="AQ68" s="11">
        <f t="shared" si="28"/>
        <v>146</v>
      </c>
      <c r="AR68" s="11">
        <f t="shared" si="29"/>
        <v>62</v>
      </c>
      <c r="AS68" s="11">
        <f t="shared" si="30"/>
        <v>17</v>
      </c>
      <c r="AT68" s="11">
        <f t="shared" si="31"/>
        <v>2</v>
      </c>
      <c r="AU68" s="11">
        <f t="shared" si="32"/>
        <v>0</v>
      </c>
      <c r="AV68" s="11">
        <f t="shared" si="33"/>
        <v>0</v>
      </c>
      <c r="AW68" s="11">
        <f t="shared" si="34"/>
        <v>427</v>
      </c>
      <c r="AX68" s="13">
        <v>25.771662763466043</v>
      </c>
    </row>
    <row r="69" spans="1:50" s="8" customFormat="1" x14ac:dyDescent="0.2">
      <c r="A69" s="6" t="s">
        <v>71</v>
      </c>
      <c r="B69" s="11">
        <f t="shared" si="24"/>
        <v>595</v>
      </c>
      <c r="C69" s="11">
        <v>0</v>
      </c>
      <c r="D69" s="11">
        <v>0</v>
      </c>
      <c r="E69" s="11">
        <v>0</v>
      </c>
      <c r="F69" s="11">
        <v>3</v>
      </c>
      <c r="G69" s="11">
        <v>5</v>
      </c>
      <c r="H69" s="11">
        <v>20</v>
      </c>
      <c r="I69" s="11">
        <v>20</v>
      </c>
      <c r="J69" s="11">
        <v>48</v>
      </c>
      <c r="K69" s="11">
        <v>51</v>
      </c>
      <c r="L69" s="11">
        <v>51</v>
      </c>
      <c r="M69" s="11">
        <v>46</v>
      </c>
      <c r="N69" s="11">
        <v>52</v>
      </c>
      <c r="O69" s="11">
        <v>60</v>
      </c>
      <c r="P69" s="11">
        <v>47</v>
      </c>
      <c r="Q69" s="11">
        <v>35</v>
      </c>
      <c r="R69" s="11">
        <v>43</v>
      </c>
      <c r="S69" s="11">
        <v>17</v>
      </c>
      <c r="T69" s="11">
        <v>28</v>
      </c>
      <c r="U69" s="11">
        <v>14</v>
      </c>
      <c r="V69" s="11">
        <v>17</v>
      </c>
      <c r="W69" s="11">
        <v>8</v>
      </c>
      <c r="X69" s="11">
        <v>8</v>
      </c>
      <c r="Y69" s="11">
        <v>9</v>
      </c>
      <c r="Z69" s="11">
        <v>4</v>
      </c>
      <c r="AA69" s="11">
        <v>3</v>
      </c>
      <c r="AB69" s="11">
        <v>3</v>
      </c>
      <c r="AC69" s="11">
        <v>2</v>
      </c>
      <c r="AD69" s="11">
        <v>1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f t="shared" si="25"/>
        <v>0</v>
      </c>
      <c r="AO69" s="11">
        <f t="shared" si="26"/>
        <v>28</v>
      </c>
      <c r="AP69" s="11">
        <f t="shared" si="27"/>
        <v>216</v>
      </c>
      <c r="AQ69" s="11">
        <f t="shared" si="28"/>
        <v>237</v>
      </c>
      <c r="AR69" s="11">
        <f t="shared" si="29"/>
        <v>84</v>
      </c>
      <c r="AS69" s="11">
        <f t="shared" si="30"/>
        <v>27</v>
      </c>
      <c r="AT69" s="11">
        <f t="shared" si="31"/>
        <v>3</v>
      </c>
      <c r="AU69" s="11">
        <f t="shared" si="32"/>
        <v>0</v>
      </c>
      <c r="AV69" s="11">
        <f t="shared" si="33"/>
        <v>0</v>
      </c>
      <c r="AW69" s="11">
        <f t="shared" si="34"/>
        <v>595</v>
      </c>
      <c r="AX69" s="13">
        <v>26.461344537815126</v>
      </c>
    </row>
    <row r="70" spans="1:50" s="8" customFormat="1" x14ac:dyDescent="0.2">
      <c r="A70" s="6" t="s">
        <v>72</v>
      </c>
      <c r="B70" s="11">
        <f t="shared" si="24"/>
        <v>337</v>
      </c>
      <c r="C70" s="11">
        <v>1</v>
      </c>
      <c r="D70" s="11">
        <v>3</v>
      </c>
      <c r="E70" s="11">
        <v>4</v>
      </c>
      <c r="F70" s="11">
        <v>5</v>
      </c>
      <c r="G70" s="11">
        <v>6</v>
      </c>
      <c r="H70" s="11">
        <v>8</v>
      </c>
      <c r="I70" s="11">
        <v>16</v>
      </c>
      <c r="J70" s="11">
        <v>16</v>
      </c>
      <c r="K70" s="11">
        <v>22</v>
      </c>
      <c r="L70" s="11">
        <v>32</v>
      </c>
      <c r="M70" s="11">
        <v>31</v>
      </c>
      <c r="N70" s="11">
        <v>35</v>
      </c>
      <c r="O70" s="11">
        <v>31</v>
      </c>
      <c r="P70" s="11">
        <v>25</v>
      </c>
      <c r="Q70" s="11">
        <v>32</v>
      </c>
      <c r="R70" s="11">
        <v>17</v>
      </c>
      <c r="S70" s="11">
        <v>8</v>
      </c>
      <c r="T70" s="11">
        <v>8</v>
      </c>
      <c r="U70" s="11">
        <v>10</v>
      </c>
      <c r="V70" s="11">
        <v>5</v>
      </c>
      <c r="W70" s="11">
        <v>9</v>
      </c>
      <c r="X70" s="11">
        <v>2</v>
      </c>
      <c r="Y70" s="11">
        <v>3</v>
      </c>
      <c r="Z70" s="11">
        <v>3</v>
      </c>
      <c r="AA70" s="11">
        <v>1</v>
      </c>
      <c r="AB70" s="11">
        <v>3</v>
      </c>
      <c r="AC70" s="11">
        <v>1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f t="shared" si="25"/>
        <v>1</v>
      </c>
      <c r="AO70" s="11">
        <f t="shared" si="26"/>
        <v>26</v>
      </c>
      <c r="AP70" s="11">
        <f t="shared" si="27"/>
        <v>117</v>
      </c>
      <c r="AQ70" s="11">
        <f t="shared" si="28"/>
        <v>140</v>
      </c>
      <c r="AR70" s="11">
        <f t="shared" si="29"/>
        <v>40</v>
      </c>
      <c r="AS70" s="11">
        <f t="shared" si="30"/>
        <v>12</v>
      </c>
      <c r="AT70" s="11">
        <f t="shared" si="31"/>
        <v>1</v>
      </c>
      <c r="AU70" s="11">
        <f t="shared" si="32"/>
        <v>0</v>
      </c>
      <c r="AV70" s="11">
        <f t="shared" si="33"/>
        <v>0</v>
      </c>
      <c r="AW70" s="11">
        <f t="shared" si="34"/>
        <v>336</v>
      </c>
      <c r="AX70" s="13">
        <v>26.007418397626111</v>
      </c>
    </row>
    <row r="71" spans="1:50" s="8" customFormat="1" x14ac:dyDescent="0.2">
      <c r="A71" s="6" t="s">
        <v>73</v>
      </c>
      <c r="B71" s="11">
        <f t="shared" si="24"/>
        <v>329</v>
      </c>
      <c r="C71" s="11">
        <v>0</v>
      </c>
      <c r="D71" s="11">
        <v>0</v>
      </c>
      <c r="E71" s="11">
        <v>0</v>
      </c>
      <c r="F71" s="11">
        <v>2</v>
      </c>
      <c r="G71" s="11">
        <v>8</v>
      </c>
      <c r="H71" s="11">
        <v>21</v>
      </c>
      <c r="I71" s="11">
        <v>15</v>
      </c>
      <c r="J71" s="11">
        <v>9</v>
      </c>
      <c r="K71" s="11">
        <v>21</v>
      </c>
      <c r="L71" s="11">
        <v>31</v>
      </c>
      <c r="M71" s="11">
        <v>28</v>
      </c>
      <c r="N71" s="11">
        <v>33</v>
      </c>
      <c r="O71" s="11">
        <v>23</v>
      </c>
      <c r="P71" s="11">
        <v>31</v>
      </c>
      <c r="Q71" s="11">
        <v>19</v>
      </c>
      <c r="R71" s="11">
        <v>21</v>
      </c>
      <c r="S71" s="11">
        <v>9</v>
      </c>
      <c r="T71" s="11">
        <v>10</v>
      </c>
      <c r="U71" s="11">
        <v>11</v>
      </c>
      <c r="V71" s="11">
        <v>7</v>
      </c>
      <c r="W71" s="11">
        <v>8</v>
      </c>
      <c r="X71" s="11">
        <v>4</v>
      </c>
      <c r="Y71" s="11">
        <v>6</v>
      </c>
      <c r="Z71" s="11">
        <v>4</v>
      </c>
      <c r="AA71" s="11">
        <v>4</v>
      </c>
      <c r="AB71" s="11">
        <v>3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1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f t="shared" si="25"/>
        <v>0</v>
      </c>
      <c r="AO71" s="11">
        <f t="shared" si="26"/>
        <v>31</v>
      </c>
      <c r="AP71" s="11">
        <f t="shared" si="27"/>
        <v>104</v>
      </c>
      <c r="AQ71" s="11">
        <f t="shared" si="28"/>
        <v>127</v>
      </c>
      <c r="AR71" s="11">
        <f t="shared" si="29"/>
        <v>45</v>
      </c>
      <c r="AS71" s="11">
        <f t="shared" si="30"/>
        <v>21</v>
      </c>
      <c r="AT71" s="11">
        <f t="shared" si="31"/>
        <v>0</v>
      </c>
      <c r="AU71" s="11">
        <f t="shared" si="32"/>
        <v>1</v>
      </c>
      <c r="AV71" s="11">
        <f t="shared" si="33"/>
        <v>0</v>
      </c>
      <c r="AW71" s="11">
        <f t="shared" si="34"/>
        <v>329</v>
      </c>
      <c r="AX71" s="13">
        <v>26.539513677811549</v>
      </c>
    </row>
    <row r="72" spans="1:50" s="8" customFormat="1" x14ac:dyDescent="0.2">
      <c r="A72" s="6" t="s">
        <v>74</v>
      </c>
      <c r="B72" s="11">
        <f t="shared" si="24"/>
        <v>1009</v>
      </c>
      <c r="C72" s="11">
        <v>0</v>
      </c>
      <c r="D72" s="11">
        <v>1</v>
      </c>
      <c r="E72" s="11">
        <v>2</v>
      </c>
      <c r="F72" s="11">
        <v>10</v>
      </c>
      <c r="G72" s="11">
        <v>22</v>
      </c>
      <c r="H72" s="11">
        <v>42</v>
      </c>
      <c r="I72" s="11">
        <v>61</v>
      </c>
      <c r="J72" s="11">
        <v>67</v>
      </c>
      <c r="K72" s="11">
        <v>75</v>
      </c>
      <c r="L72" s="11">
        <v>89</v>
      </c>
      <c r="M72" s="11">
        <v>91</v>
      </c>
      <c r="N72" s="11">
        <v>86</v>
      </c>
      <c r="O72" s="11">
        <v>89</v>
      </c>
      <c r="P72" s="11">
        <v>69</v>
      </c>
      <c r="Q72" s="11">
        <v>56</v>
      </c>
      <c r="R72" s="11">
        <v>44</v>
      </c>
      <c r="S72" s="11">
        <v>37</v>
      </c>
      <c r="T72" s="11">
        <v>37</v>
      </c>
      <c r="U72" s="11">
        <v>29</v>
      </c>
      <c r="V72" s="11">
        <v>23</v>
      </c>
      <c r="W72" s="11">
        <v>12</v>
      </c>
      <c r="X72" s="11">
        <v>20</v>
      </c>
      <c r="Y72" s="11">
        <v>10</v>
      </c>
      <c r="Z72" s="11">
        <v>11</v>
      </c>
      <c r="AA72" s="11">
        <v>8</v>
      </c>
      <c r="AB72" s="11">
        <v>8</v>
      </c>
      <c r="AC72" s="11">
        <v>5</v>
      </c>
      <c r="AD72" s="11">
        <v>2</v>
      </c>
      <c r="AE72" s="11">
        <v>1</v>
      </c>
      <c r="AF72" s="11">
        <v>0</v>
      </c>
      <c r="AG72" s="11">
        <v>1</v>
      </c>
      <c r="AH72" s="11">
        <v>1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f t="shared" si="25"/>
        <v>0</v>
      </c>
      <c r="AO72" s="11">
        <f t="shared" si="26"/>
        <v>77</v>
      </c>
      <c r="AP72" s="11">
        <f t="shared" si="27"/>
        <v>383</v>
      </c>
      <c r="AQ72" s="11">
        <f t="shared" si="28"/>
        <v>344</v>
      </c>
      <c r="AR72" s="11">
        <f t="shared" si="29"/>
        <v>138</v>
      </c>
      <c r="AS72" s="11">
        <f t="shared" si="30"/>
        <v>57</v>
      </c>
      <c r="AT72" s="11">
        <f t="shared" si="31"/>
        <v>9</v>
      </c>
      <c r="AU72" s="11">
        <f t="shared" si="32"/>
        <v>1</v>
      </c>
      <c r="AV72" s="11">
        <f t="shared" si="33"/>
        <v>0</v>
      </c>
      <c r="AW72" s="11">
        <f t="shared" si="34"/>
        <v>1009</v>
      </c>
      <c r="AX72" s="13">
        <v>26.206640237859265</v>
      </c>
    </row>
    <row r="73" spans="1:50" s="8" customFormat="1" x14ac:dyDescent="0.2">
      <c r="A73" s="6" t="s">
        <v>75</v>
      </c>
      <c r="B73" s="11">
        <f t="shared" si="24"/>
        <v>449</v>
      </c>
      <c r="C73" s="11">
        <v>0</v>
      </c>
      <c r="D73" s="11">
        <v>1</v>
      </c>
      <c r="E73" s="11">
        <v>1</v>
      </c>
      <c r="F73" s="11">
        <v>4</v>
      </c>
      <c r="G73" s="11">
        <v>5</v>
      </c>
      <c r="H73" s="11">
        <v>9</v>
      </c>
      <c r="I73" s="11">
        <v>15</v>
      </c>
      <c r="J73" s="11">
        <v>27</v>
      </c>
      <c r="K73" s="11">
        <v>31</v>
      </c>
      <c r="L73" s="11">
        <v>36</v>
      </c>
      <c r="M73" s="11">
        <v>32</v>
      </c>
      <c r="N73" s="11">
        <v>40</v>
      </c>
      <c r="O73" s="11">
        <v>41</v>
      </c>
      <c r="P73" s="11">
        <v>32</v>
      </c>
      <c r="Q73" s="11">
        <v>35</v>
      </c>
      <c r="R73" s="11">
        <v>27</v>
      </c>
      <c r="S73" s="11">
        <v>22</v>
      </c>
      <c r="T73" s="11">
        <v>12</v>
      </c>
      <c r="U73" s="11">
        <v>17</v>
      </c>
      <c r="V73" s="11">
        <v>8</v>
      </c>
      <c r="W73" s="11">
        <v>5</v>
      </c>
      <c r="X73" s="11">
        <v>14</v>
      </c>
      <c r="Y73" s="11">
        <v>3</v>
      </c>
      <c r="Z73" s="11">
        <v>11</v>
      </c>
      <c r="AA73" s="11">
        <v>6</v>
      </c>
      <c r="AB73" s="11">
        <v>3</v>
      </c>
      <c r="AC73" s="11">
        <v>4</v>
      </c>
      <c r="AD73" s="11">
        <v>5</v>
      </c>
      <c r="AE73" s="11">
        <v>1</v>
      </c>
      <c r="AF73" s="11">
        <v>1</v>
      </c>
      <c r="AG73" s="11">
        <v>1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f t="shared" si="25"/>
        <v>0</v>
      </c>
      <c r="AO73" s="11">
        <f t="shared" si="26"/>
        <v>20</v>
      </c>
      <c r="AP73" s="11">
        <f t="shared" si="27"/>
        <v>141</v>
      </c>
      <c r="AQ73" s="11">
        <f t="shared" si="28"/>
        <v>175</v>
      </c>
      <c r="AR73" s="11">
        <f t="shared" si="29"/>
        <v>64</v>
      </c>
      <c r="AS73" s="11">
        <f t="shared" si="30"/>
        <v>37</v>
      </c>
      <c r="AT73" s="11">
        <f t="shared" si="31"/>
        <v>12</v>
      </c>
      <c r="AU73" s="11">
        <f t="shared" si="32"/>
        <v>0</v>
      </c>
      <c r="AV73" s="11">
        <f t="shared" si="33"/>
        <v>0</v>
      </c>
      <c r="AW73" s="11">
        <f t="shared" si="34"/>
        <v>449</v>
      </c>
      <c r="AX73" s="13">
        <v>27.341870824053451</v>
      </c>
    </row>
    <row r="74" spans="1:50" s="8" customFormat="1" x14ac:dyDescent="0.2">
      <c r="A74" s="6" t="s">
        <v>76</v>
      </c>
      <c r="B74" s="11">
        <f t="shared" si="24"/>
        <v>349</v>
      </c>
      <c r="C74" s="11">
        <v>0</v>
      </c>
      <c r="D74" s="11">
        <v>0</v>
      </c>
      <c r="E74" s="11">
        <v>0</v>
      </c>
      <c r="F74" s="11">
        <v>1</v>
      </c>
      <c r="G74" s="11">
        <v>7</v>
      </c>
      <c r="H74" s="11">
        <v>23</v>
      </c>
      <c r="I74" s="11">
        <v>15</v>
      </c>
      <c r="J74" s="11">
        <v>32</v>
      </c>
      <c r="K74" s="11">
        <v>18</v>
      </c>
      <c r="L74" s="11">
        <v>26</v>
      </c>
      <c r="M74" s="11">
        <v>25</v>
      </c>
      <c r="N74" s="11">
        <v>26</v>
      </c>
      <c r="O74" s="11">
        <v>37</v>
      </c>
      <c r="P74" s="11">
        <v>24</v>
      </c>
      <c r="Q74" s="11">
        <v>25</v>
      </c>
      <c r="R74" s="11">
        <v>13</v>
      </c>
      <c r="S74" s="11">
        <v>11</v>
      </c>
      <c r="T74" s="11">
        <v>12</v>
      </c>
      <c r="U74" s="11">
        <v>11</v>
      </c>
      <c r="V74" s="11">
        <v>9</v>
      </c>
      <c r="W74" s="11">
        <v>8</v>
      </c>
      <c r="X74" s="11">
        <v>6</v>
      </c>
      <c r="Y74" s="11">
        <v>6</v>
      </c>
      <c r="Z74" s="11">
        <v>2</v>
      </c>
      <c r="AA74" s="11">
        <v>2</v>
      </c>
      <c r="AB74" s="11">
        <v>6</v>
      </c>
      <c r="AC74" s="11">
        <v>1</v>
      </c>
      <c r="AD74" s="11">
        <v>1</v>
      </c>
      <c r="AE74" s="11">
        <v>1</v>
      </c>
      <c r="AF74" s="11">
        <v>1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f t="shared" si="25"/>
        <v>0</v>
      </c>
      <c r="AO74" s="11">
        <f t="shared" si="26"/>
        <v>31</v>
      </c>
      <c r="AP74" s="11">
        <f t="shared" si="27"/>
        <v>116</v>
      </c>
      <c r="AQ74" s="11">
        <f t="shared" si="28"/>
        <v>125</v>
      </c>
      <c r="AR74" s="11">
        <f t="shared" si="29"/>
        <v>51</v>
      </c>
      <c r="AS74" s="11">
        <f t="shared" si="30"/>
        <v>22</v>
      </c>
      <c r="AT74" s="11">
        <f t="shared" si="31"/>
        <v>4</v>
      </c>
      <c r="AU74" s="11">
        <f t="shared" si="32"/>
        <v>0</v>
      </c>
      <c r="AV74" s="11">
        <f t="shared" si="33"/>
        <v>0</v>
      </c>
      <c r="AW74" s="11">
        <f t="shared" si="34"/>
        <v>349</v>
      </c>
      <c r="AX74" s="13">
        <v>26.522922636103154</v>
      </c>
    </row>
    <row r="75" spans="1:50" s="8" customFormat="1" x14ac:dyDescent="0.2">
      <c r="A75" s="6" t="s">
        <v>77</v>
      </c>
      <c r="B75" s="11">
        <f t="shared" si="24"/>
        <v>603</v>
      </c>
      <c r="C75" s="11">
        <v>0</v>
      </c>
      <c r="D75" s="11">
        <v>2</v>
      </c>
      <c r="E75" s="11">
        <v>6</v>
      </c>
      <c r="F75" s="11">
        <v>6</v>
      </c>
      <c r="G75" s="11">
        <v>11</v>
      </c>
      <c r="H75" s="11">
        <v>17</v>
      </c>
      <c r="I75" s="11">
        <v>34</v>
      </c>
      <c r="J75" s="11">
        <v>22</v>
      </c>
      <c r="K75" s="11">
        <v>41</v>
      </c>
      <c r="L75" s="11">
        <v>44</v>
      </c>
      <c r="M75" s="11">
        <v>52</v>
      </c>
      <c r="N75" s="11">
        <v>52</v>
      </c>
      <c r="O75" s="11">
        <v>51</v>
      </c>
      <c r="P75" s="11">
        <v>53</v>
      </c>
      <c r="Q75" s="11">
        <v>44</v>
      </c>
      <c r="R75" s="11">
        <v>27</v>
      </c>
      <c r="S75" s="11">
        <v>27</v>
      </c>
      <c r="T75" s="11">
        <v>20</v>
      </c>
      <c r="U75" s="11">
        <v>28</v>
      </c>
      <c r="V75" s="11">
        <v>15</v>
      </c>
      <c r="W75" s="11">
        <v>16</v>
      </c>
      <c r="X75" s="11">
        <v>6</v>
      </c>
      <c r="Y75" s="11">
        <v>8</v>
      </c>
      <c r="Z75" s="11">
        <v>7</v>
      </c>
      <c r="AA75" s="11">
        <v>2</v>
      </c>
      <c r="AB75" s="11">
        <v>7</v>
      </c>
      <c r="AC75" s="11">
        <v>2</v>
      </c>
      <c r="AD75" s="11">
        <v>0</v>
      </c>
      <c r="AE75" s="11">
        <v>2</v>
      </c>
      <c r="AF75" s="11">
        <v>0</v>
      </c>
      <c r="AG75" s="11">
        <v>1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f t="shared" si="25"/>
        <v>0</v>
      </c>
      <c r="AO75" s="11">
        <f t="shared" si="26"/>
        <v>42</v>
      </c>
      <c r="AP75" s="11">
        <f t="shared" si="27"/>
        <v>193</v>
      </c>
      <c r="AQ75" s="11">
        <f t="shared" si="28"/>
        <v>227</v>
      </c>
      <c r="AR75" s="11">
        <f t="shared" si="29"/>
        <v>106</v>
      </c>
      <c r="AS75" s="11">
        <f t="shared" si="30"/>
        <v>30</v>
      </c>
      <c r="AT75" s="11">
        <f t="shared" si="31"/>
        <v>5</v>
      </c>
      <c r="AU75" s="11">
        <f t="shared" si="32"/>
        <v>0</v>
      </c>
      <c r="AV75" s="11">
        <f t="shared" si="33"/>
        <v>0</v>
      </c>
      <c r="AW75" s="11">
        <f t="shared" si="34"/>
        <v>603</v>
      </c>
      <c r="AX75" s="13">
        <v>26.708955223880597</v>
      </c>
    </row>
    <row r="76" spans="1:50" s="8" customFormat="1" x14ac:dyDescent="0.2">
      <c r="A76" s="6" t="s">
        <v>78</v>
      </c>
      <c r="B76" s="11">
        <f t="shared" si="24"/>
        <v>891</v>
      </c>
      <c r="C76" s="11">
        <v>1</v>
      </c>
      <c r="D76" s="11">
        <v>1</v>
      </c>
      <c r="E76" s="11">
        <v>5</v>
      </c>
      <c r="F76" s="11">
        <v>7</v>
      </c>
      <c r="G76" s="11">
        <v>16</v>
      </c>
      <c r="H76" s="11">
        <v>23</v>
      </c>
      <c r="I76" s="11">
        <v>41</v>
      </c>
      <c r="J76" s="11">
        <v>45</v>
      </c>
      <c r="K76" s="11">
        <v>58</v>
      </c>
      <c r="L76" s="11">
        <v>60</v>
      </c>
      <c r="M76" s="11">
        <v>61</v>
      </c>
      <c r="N76" s="11">
        <v>84</v>
      </c>
      <c r="O76" s="11">
        <v>90</v>
      </c>
      <c r="P76" s="11">
        <v>76</v>
      </c>
      <c r="Q76" s="11">
        <v>62</v>
      </c>
      <c r="R76" s="11">
        <v>50</v>
      </c>
      <c r="S76" s="11">
        <v>51</v>
      </c>
      <c r="T76" s="11">
        <v>22</v>
      </c>
      <c r="U76" s="11">
        <v>38</v>
      </c>
      <c r="V76" s="11">
        <v>33</v>
      </c>
      <c r="W76" s="11">
        <v>12</v>
      </c>
      <c r="X76" s="11">
        <v>9</v>
      </c>
      <c r="Y76" s="11">
        <v>13</v>
      </c>
      <c r="Z76" s="11">
        <v>12</v>
      </c>
      <c r="AA76" s="11">
        <v>8</v>
      </c>
      <c r="AB76" s="11">
        <v>6</v>
      </c>
      <c r="AC76" s="11">
        <v>6</v>
      </c>
      <c r="AD76" s="11">
        <v>0</v>
      </c>
      <c r="AE76" s="11">
        <v>0</v>
      </c>
      <c r="AF76" s="11">
        <v>1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f t="shared" si="25"/>
        <v>1</v>
      </c>
      <c r="AO76" s="11">
        <f t="shared" si="26"/>
        <v>52</v>
      </c>
      <c r="AP76" s="11">
        <f t="shared" si="27"/>
        <v>265</v>
      </c>
      <c r="AQ76" s="11">
        <f t="shared" si="28"/>
        <v>362</v>
      </c>
      <c r="AR76" s="11">
        <f t="shared" si="29"/>
        <v>156</v>
      </c>
      <c r="AS76" s="11">
        <f t="shared" si="30"/>
        <v>48</v>
      </c>
      <c r="AT76" s="11">
        <f t="shared" si="31"/>
        <v>7</v>
      </c>
      <c r="AU76" s="11">
        <f t="shared" si="32"/>
        <v>0</v>
      </c>
      <c r="AV76" s="11">
        <f t="shared" si="33"/>
        <v>0</v>
      </c>
      <c r="AW76" s="11">
        <f t="shared" si="34"/>
        <v>890</v>
      </c>
      <c r="AX76" s="13">
        <v>26.862514029180694</v>
      </c>
    </row>
    <row r="77" spans="1:50" s="8" customFormat="1" x14ac:dyDescent="0.2">
      <c r="A77" s="6" t="s">
        <v>79</v>
      </c>
      <c r="B77" s="11">
        <f t="shared" si="24"/>
        <v>903</v>
      </c>
      <c r="C77" s="11">
        <v>0</v>
      </c>
      <c r="D77" s="11">
        <v>0</v>
      </c>
      <c r="E77" s="11">
        <v>1</v>
      </c>
      <c r="F77" s="11">
        <v>2</v>
      </c>
      <c r="G77" s="11">
        <v>24</v>
      </c>
      <c r="H77" s="11">
        <v>34</v>
      </c>
      <c r="I77" s="11">
        <v>49</v>
      </c>
      <c r="J77" s="11">
        <v>61</v>
      </c>
      <c r="K77" s="11">
        <v>70</v>
      </c>
      <c r="L77" s="11">
        <v>90</v>
      </c>
      <c r="M77" s="11">
        <v>57</v>
      </c>
      <c r="N77" s="11">
        <v>78</v>
      </c>
      <c r="O77" s="11">
        <v>47</v>
      </c>
      <c r="P77" s="11">
        <v>65</v>
      </c>
      <c r="Q77" s="11">
        <v>56</v>
      </c>
      <c r="R77" s="11">
        <v>41</v>
      </c>
      <c r="S77" s="11">
        <v>34</v>
      </c>
      <c r="T77" s="11">
        <v>25</v>
      </c>
      <c r="U77" s="11">
        <v>34</v>
      </c>
      <c r="V77" s="11">
        <v>22</v>
      </c>
      <c r="W77" s="11">
        <v>17</v>
      </c>
      <c r="X77" s="11">
        <v>22</v>
      </c>
      <c r="Y77" s="11">
        <v>21</v>
      </c>
      <c r="Z77" s="11">
        <v>14</v>
      </c>
      <c r="AA77" s="11">
        <v>10</v>
      </c>
      <c r="AB77" s="11">
        <v>9</v>
      </c>
      <c r="AC77" s="11">
        <v>7</v>
      </c>
      <c r="AD77" s="11">
        <v>7</v>
      </c>
      <c r="AE77" s="11">
        <v>2</v>
      </c>
      <c r="AF77" s="11">
        <v>2</v>
      </c>
      <c r="AG77" s="11">
        <v>1</v>
      </c>
      <c r="AH77" s="11">
        <v>1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f t="shared" si="25"/>
        <v>0</v>
      </c>
      <c r="AO77" s="11">
        <f t="shared" si="26"/>
        <v>61</v>
      </c>
      <c r="AP77" s="11">
        <f t="shared" si="27"/>
        <v>327</v>
      </c>
      <c r="AQ77" s="11">
        <f t="shared" si="28"/>
        <v>287</v>
      </c>
      <c r="AR77" s="11">
        <f t="shared" si="29"/>
        <v>132</v>
      </c>
      <c r="AS77" s="11">
        <f t="shared" si="30"/>
        <v>76</v>
      </c>
      <c r="AT77" s="11">
        <f t="shared" si="31"/>
        <v>19</v>
      </c>
      <c r="AU77" s="11">
        <f t="shared" si="32"/>
        <v>1</v>
      </c>
      <c r="AV77" s="11">
        <f t="shared" si="33"/>
        <v>0</v>
      </c>
      <c r="AW77" s="11">
        <f t="shared" si="34"/>
        <v>903</v>
      </c>
      <c r="AX77" s="13">
        <v>26.899778516057587</v>
      </c>
    </row>
    <row r="78" spans="1:50" s="8" customFormat="1" x14ac:dyDescent="0.2">
      <c r="A78" s="6" t="s">
        <v>80</v>
      </c>
      <c r="B78" s="11">
        <f t="shared" si="24"/>
        <v>545</v>
      </c>
      <c r="C78" s="11">
        <v>0</v>
      </c>
      <c r="D78" s="11">
        <v>1</v>
      </c>
      <c r="E78" s="11">
        <v>2</v>
      </c>
      <c r="F78" s="11">
        <v>5</v>
      </c>
      <c r="G78" s="11">
        <v>6</v>
      </c>
      <c r="H78" s="11">
        <v>14</v>
      </c>
      <c r="I78" s="11">
        <v>20</v>
      </c>
      <c r="J78" s="11">
        <v>22</v>
      </c>
      <c r="K78" s="11">
        <v>32</v>
      </c>
      <c r="L78" s="11">
        <v>39</v>
      </c>
      <c r="M78" s="11">
        <v>66</v>
      </c>
      <c r="N78" s="11">
        <v>51</v>
      </c>
      <c r="O78" s="11">
        <v>45</v>
      </c>
      <c r="P78" s="11">
        <v>36</v>
      </c>
      <c r="Q78" s="11">
        <v>30</v>
      </c>
      <c r="R78" s="11">
        <v>40</v>
      </c>
      <c r="S78" s="11">
        <v>25</v>
      </c>
      <c r="T78" s="11">
        <v>20</v>
      </c>
      <c r="U78" s="11">
        <v>10</v>
      </c>
      <c r="V78" s="11">
        <v>18</v>
      </c>
      <c r="W78" s="11">
        <v>13</v>
      </c>
      <c r="X78" s="11">
        <v>14</v>
      </c>
      <c r="Y78" s="11">
        <v>8</v>
      </c>
      <c r="Z78" s="11">
        <v>9</v>
      </c>
      <c r="AA78" s="11">
        <v>9</v>
      </c>
      <c r="AB78" s="11">
        <v>2</v>
      </c>
      <c r="AC78" s="11">
        <v>5</v>
      </c>
      <c r="AD78" s="11">
        <v>1</v>
      </c>
      <c r="AE78" s="11">
        <v>0</v>
      </c>
      <c r="AF78" s="11">
        <v>2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f t="shared" si="25"/>
        <v>0</v>
      </c>
      <c r="AO78" s="11">
        <f t="shared" si="26"/>
        <v>28</v>
      </c>
      <c r="AP78" s="11">
        <f t="shared" si="27"/>
        <v>179</v>
      </c>
      <c r="AQ78" s="11">
        <f t="shared" si="28"/>
        <v>202</v>
      </c>
      <c r="AR78" s="11">
        <f t="shared" si="29"/>
        <v>86</v>
      </c>
      <c r="AS78" s="11">
        <f t="shared" si="30"/>
        <v>42</v>
      </c>
      <c r="AT78" s="11">
        <f t="shared" si="31"/>
        <v>8</v>
      </c>
      <c r="AU78" s="11">
        <f t="shared" si="32"/>
        <v>0</v>
      </c>
      <c r="AV78" s="11">
        <f t="shared" si="33"/>
        <v>0</v>
      </c>
      <c r="AW78" s="11">
        <f t="shared" si="34"/>
        <v>545</v>
      </c>
      <c r="AX78" s="13">
        <v>27.204587155963303</v>
      </c>
    </row>
    <row r="79" spans="1:50" s="8" customFormat="1" x14ac:dyDescent="0.2">
      <c r="A79" s="6" t="s">
        <v>184</v>
      </c>
      <c r="B79" s="11">
        <f t="shared" si="24"/>
        <v>132</v>
      </c>
      <c r="C79" s="11">
        <v>0</v>
      </c>
      <c r="D79" s="11">
        <v>0</v>
      </c>
      <c r="E79" s="11">
        <v>0</v>
      </c>
      <c r="F79" s="11">
        <v>0</v>
      </c>
      <c r="G79" s="11">
        <v>2</v>
      </c>
      <c r="H79" s="11">
        <v>10</v>
      </c>
      <c r="I79" s="11">
        <v>7</v>
      </c>
      <c r="J79" s="11">
        <v>8</v>
      </c>
      <c r="K79" s="11">
        <v>12</v>
      </c>
      <c r="L79" s="11">
        <v>11</v>
      </c>
      <c r="M79" s="11">
        <v>11</v>
      </c>
      <c r="N79" s="11">
        <v>12</v>
      </c>
      <c r="O79" s="11">
        <v>13</v>
      </c>
      <c r="P79" s="11">
        <v>10</v>
      </c>
      <c r="Q79" s="11">
        <v>5</v>
      </c>
      <c r="R79" s="11">
        <v>4</v>
      </c>
      <c r="S79" s="11">
        <v>5</v>
      </c>
      <c r="T79" s="11">
        <v>3</v>
      </c>
      <c r="U79" s="11">
        <v>4</v>
      </c>
      <c r="V79" s="11">
        <v>6</v>
      </c>
      <c r="W79" s="11">
        <v>2</v>
      </c>
      <c r="X79" s="11">
        <v>0</v>
      </c>
      <c r="Y79" s="11">
        <v>4</v>
      </c>
      <c r="Z79" s="11">
        <v>2</v>
      </c>
      <c r="AA79" s="11">
        <v>0</v>
      </c>
      <c r="AB79" s="11">
        <v>1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f t="shared" si="25"/>
        <v>0</v>
      </c>
      <c r="AO79" s="11">
        <f t="shared" si="26"/>
        <v>12</v>
      </c>
      <c r="AP79" s="11">
        <f t="shared" si="27"/>
        <v>49</v>
      </c>
      <c r="AQ79" s="11">
        <f t="shared" si="28"/>
        <v>44</v>
      </c>
      <c r="AR79" s="11">
        <f t="shared" si="29"/>
        <v>20</v>
      </c>
      <c r="AS79" s="11">
        <f t="shared" si="30"/>
        <v>7</v>
      </c>
      <c r="AT79" s="11">
        <f t="shared" si="31"/>
        <v>0</v>
      </c>
      <c r="AU79" s="11">
        <f t="shared" si="32"/>
        <v>0</v>
      </c>
      <c r="AV79" s="11">
        <f t="shared" si="33"/>
        <v>0</v>
      </c>
      <c r="AW79" s="11">
        <f t="shared" si="34"/>
        <v>132</v>
      </c>
      <c r="AX79" s="13">
        <v>26.053030303030305</v>
      </c>
    </row>
    <row r="80" spans="1:50" s="8" customFormat="1" x14ac:dyDescent="0.2">
      <c r="A80" s="6" t="s">
        <v>81</v>
      </c>
      <c r="B80" s="11">
        <f t="shared" si="24"/>
        <v>455</v>
      </c>
      <c r="C80" s="11">
        <v>0</v>
      </c>
      <c r="D80" s="11">
        <v>1</v>
      </c>
      <c r="E80" s="11">
        <v>1</v>
      </c>
      <c r="F80" s="11">
        <v>2</v>
      </c>
      <c r="G80" s="11">
        <v>8</v>
      </c>
      <c r="H80" s="11">
        <v>9</v>
      </c>
      <c r="I80" s="11">
        <v>20</v>
      </c>
      <c r="J80" s="11">
        <v>32</v>
      </c>
      <c r="K80" s="11">
        <v>40</v>
      </c>
      <c r="L80" s="11">
        <v>31</v>
      </c>
      <c r="M80" s="11">
        <v>31</v>
      </c>
      <c r="N80" s="11">
        <v>46</v>
      </c>
      <c r="O80" s="11">
        <v>33</v>
      </c>
      <c r="P80" s="11">
        <v>36</v>
      </c>
      <c r="Q80" s="11">
        <v>28</v>
      </c>
      <c r="R80" s="11">
        <v>26</v>
      </c>
      <c r="S80" s="11">
        <v>21</v>
      </c>
      <c r="T80" s="11">
        <v>17</v>
      </c>
      <c r="U80" s="11">
        <v>19</v>
      </c>
      <c r="V80" s="11">
        <v>18</v>
      </c>
      <c r="W80" s="11">
        <v>5</v>
      </c>
      <c r="X80" s="11">
        <v>6</v>
      </c>
      <c r="Y80" s="11">
        <v>4</v>
      </c>
      <c r="Z80" s="11">
        <v>6</v>
      </c>
      <c r="AA80" s="11">
        <v>1</v>
      </c>
      <c r="AB80" s="11">
        <v>4</v>
      </c>
      <c r="AC80" s="11">
        <v>2</v>
      </c>
      <c r="AD80" s="11">
        <v>4</v>
      </c>
      <c r="AE80" s="11">
        <v>3</v>
      </c>
      <c r="AF80" s="11">
        <v>1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f t="shared" si="25"/>
        <v>0</v>
      </c>
      <c r="AO80" s="11">
        <f t="shared" si="26"/>
        <v>21</v>
      </c>
      <c r="AP80" s="11">
        <f t="shared" si="27"/>
        <v>154</v>
      </c>
      <c r="AQ80" s="11">
        <f t="shared" si="28"/>
        <v>169</v>
      </c>
      <c r="AR80" s="11">
        <f t="shared" si="29"/>
        <v>80</v>
      </c>
      <c r="AS80" s="11">
        <f t="shared" si="30"/>
        <v>21</v>
      </c>
      <c r="AT80" s="11">
        <f t="shared" si="31"/>
        <v>10</v>
      </c>
      <c r="AU80" s="11">
        <f t="shared" si="32"/>
        <v>0</v>
      </c>
      <c r="AV80" s="11">
        <f t="shared" si="33"/>
        <v>0</v>
      </c>
      <c r="AW80" s="11">
        <f t="shared" si="34"/>
        <v>455</v>
      </c>
      <c r="AX80" s="13">
        <v>26.915384615384614</v>
      </c>
    </row>
    <row r="81" spans="1:50" s="8" customFormat="1" x14ac:dyDescent="0.2">
      <c r="A81" s="6" t="s">
        <v>82</v>
      </c>
      <c r="B81" s="11">
        <f t="shared" si="24"/>
        <v>1407</v>
      </c>
      <c r="C81" s="11">
        <v>0</v>
      </c>
      <c r="D81" s="11">
        <v>0</v>
      </c>
      <c r="E81" s="11">
        <v>3</v>
      </c>
      <c r="F81" s="11">
        <v>7</v>
      </c>
      <c r="G81" s="11">
        <v>13</v>
      </c>
      <c r="H81" s="11">
        <v>41</v>
      </c>
      <c r="I81" s="11">
        <v>64</v>
      </c>
      <c r="J81" s="11">
        <v>65</v>
      </c>
      <c r="K81" s="11">
        <v>104</v>
      </c>
      <c r="L81" s="11">
        <v>106</v>
      </c>
      <c r="M81" s="11">
        <v>115</v>
      </c>
      <c r="N81" s="11">
        <v>124</v>
      </c>
      <c r="O81" s="11">
        <v>145</v>
      </c>
      <c r="P81" s="11">
        <v>117</v>
      </c>
      <c r="Q81" s="11">
        <v>97</v>
      </c>
      <c r="R81" s="11">
        <v>70</v>
      </c>
      <c r="S81" s="11">
        <v>73</v>
      </c>
      <c r="T81" s="11">
        <v>49</v>
      </c>
      <c r="U81" s="11">
        <v>51</v>
      </c>
      <c r="V81" s="11">
        <v>33</v>
      </c>
      <c r="W81" s="11">
        <v>18</v>
      </c>
      <c r="X81" s="11">
        <v>22</v>
      </c>
      <c r="Y81" s="11">
        <v>34</v>
      </c>
      <c r="Z81" s="11">
        <v>18</v>
      </c>
      <c r="AA81" s="11">
        <v>12</v>
      </c>
      <c r="AB81" s="11">
        <v>7</v>
      </c>
      <c r="AC81" s="11">
        <v>6</v>
      </c>
      <c r="AD81" s="11">
        <v>8</v>
      </c>
      <c r="AE81" s="11">
        <v>4</v>
      </c>
      <c r="AF81" s="11">
        <v>1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f t="shared" si="25"/>
        <v>0</v>
      </c>
      <c r="AO81" s="11">
        <f t="shared" si="26"/>
        <v>64</v>
      </c>
      <c r="AP81" s="11">
        <f t="shared" si="27"/>
        <v>454</v>
      </c>
      <c r="AQ81" s="11">
        <f t="shared" si="28"/>
        <v>553</v>
      </c>
      <c r="AR81" s="11">
        <f t="shared" si="29"/>
        <v>224</v>
      </c>
      <c r="AS81" s="11">
        <f t="shared" si="30"/>
        <v>93</v>
      </c>
      <c r="AT81" s="11">
        <f t="shared" si="31"/>
        <v>19</v>
      </c>
      <c r="AU81" s="11">
        <f t="shared" si="32"/>
        <v>0</v>
      </c>
      <c r="AV81" s="11">
        <f t="shared" si="33"/>
        <v>0</v>
      </c>
      <c r="AW81" s="11">
        <f t="shared" si="34"/>
        <v>1407</v>
      </c>
      <c r="AX81" s="13">
        <v>27.007462686567163</v>
      </c>
    </row>
    <row r="82" spans="1:50" s="8" customFormat="1" x14ac:dyDescent="0.2">
      <c r="A82" s="6" t="s">
        <v>83</v>
      </c>
      <c r="B82" s="11">
        <f t="shared" si="24"/>
        <v>866</v>
      </c>
      <c r="C82" s="11">
        <v>1</v>
      </c>
      <c r="D82" s="11">
        <v>0</v>
      </c>
      <c r="E82" s="11">
        <v>3</v>
      </c>
      <c r="F82" s="11">
        <v>8</v>
      </c>
      <c r="G82" s="11">
        <v>9</v>
      </c>
      <c r="H82" s="11">
        <v>22</v>
      </c>
      <c r="I82" s="11">
        <v>28</v>
      </c>
      <c r="J82" s="11">
        <v>37</v>
      </c>
      <c r="K82" s="11">
        <v>58</v>
      </c>
      <c r="L82" s="11">
        <v>54</v>
      </c>
      <c r="M82" s="11">
        <v>69</v>
      </c>
      <c r="N82" s="11">
        <v>91</v>
      </c>
      <c r="O82" s="11">
        <v>80</v>
      </c>
      <c r="P82" s="11">
        <v>60</v>
      </c>
      <c r="Q82" s="11">
        <v>66</v>
      </c>
      <c r="R82" s="11">
        <v>59</v>
      </c>
      <c r="S82" s="11">
        <v>57</v>
      </c>
      <c r="T82" s="11">
        <v>33</v>
      </c>
      <c r="U82" s="11">
        <v>25</v>
      </c>
      <c r="V82" s="11">
        <v>21</v>
      </c>
      <c r="W82" s="11">
        <v>23</v>
      </c>
      <c r="X82" s="11">
        <v>19</v>
      </c>
      <c r="Y82" s="11">
        <v>13</v>
      </c>
      <c r="Z82" s="11">
        <v>6</v>
      </c>
      <c r="AA82" s="11">
        <v>5</v>
      </c>
      <c r="AB82" s="11">
        <v>9</v>
      </c>
      <c r="AC82" s="11">
        <v>4</v>
      </c>
      <c r="AD82" s="11">
        <v>2</v>
      </c>
      <c r="AE82" s="11">
        <v>1</v>
      </c>
      <c r="AF82" s="11">
        <v>0</v>
      </c>
      <c r="AG82" s="11">
        <v>2</v>
      </c>
      <c r="AH82" s="11">
        <v>1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f t="shared" si="25"/>
        <v>1</v>
      </c>
      <c r="AO82" s="11">
        <f t="shared" si="26"/>
        <v>42</v>
      </c>
      <c r="AP82" s="11">
        <f t="shared" si="27"/>
        <v>246</v>
      </c>
      <c r="AQ82" s="11">
        <f t="shared" si="28"/>
        <v>356</v>
      </c>
      <c r="AR82" s="11">
        <f t="shared" si="29"/>
        <v>159</v>
      </c>
      <c r="AS82" s="11">
        <f t="shared" si="30"/>
        <v>52</v>
      </c>
      <c r="AT82" s="11">
        <f t="shared" si="31"/>
        <v>9</v>
      </c>
      <c r="AU82" s="11">
        <f t="shared" si="32"/>
        <v>1</v>
      </c>
      <c r="AV82" s="11">
        <f t="shared" si="33"/>
        <v>0</v>
      </c>
      <c r="AW82" s="11">
        <f t="shared" si="34"/>
        <v>865</v>
      </c>
      <c r="AX82" s="13">
        <v>27.225173210161664</v>
      </c>
    </row>
    <row r="83" spans="1:50" s="8" customFormat="1" x14ac:dyDescent="0.2">
      <c r="A83" s="6" t="s">
        <v>84</v>
      </c>
      <c r="B83" s="11">
        <f t="shared" si="24"/>
        <v>119</v>
      </c>
      <c r="C83" s="11">
        <v>0</v>
      </c>
      <c r="D83" s="11">
        <v>0</v>
      </c>
      <c r="E83" s="11">
        <v>0</v>
      </c>
      <c r="F83" s="11">
        <v>0</v>
      </c>
      <c r="G83" s="11">
        <v>5</v>
      </c>
      <c r="H83" s="11">
        <v>8</v>
      </c>
      <c r="I83" s="11">
        <v>7</v>
      </c>
      <c r="J83" s="11">
        <v>11</v>
      </c>
      <c r="K83" s="11">
        <v>4</v>
      </c>
      <c r="L83" s="11">
        <v>6</v>
      </c>
      <c r="M83" s="11">
        <v>12</v>
      </c>
      <c r="N83" s="11">
        <v>9</v>
      </c>
      <c r="O83" s="11">
        <v>17</v>
      </c>
      <c r="P83" s="11">
        <v>7</v>
      </c>
      <c r="Q83" s="11">
        <v>10</v>
      </c>
      <c r="R83" s="11">
        <v>4</v>
      </c>
      <c r="S83" s="11">
        <v>5</v>
      </c>
      <c r="T83" s="11">
        <v>3</v>
      </c>
      <c r="U83" s="11">
        <v>2</v>
      </c>
      <c r="V83" s="11">
        <v>4</v>
      </c>
      <c r="W83" s="11">
        <v>1</v>
      </c>
      <c r="X83" s="11">
        <v>1</v>
      </c>
      <c r="Y83" s="11">
        <v>0</v>
      </c>
      <c r="Z83" s="11">
        <v>0</v>
      </c>
      <c r="AA83" s="11">
        <v>0</v>
      </c>
      <c r="AB83" s="11">
        <v>3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f t="shared" si="25"/>
        <v>0</v>
      </c>
      <c r="AO83" s="11">
        <f t="shared" si="26"/>
        <v>13</v>
      </c>
      <c r="AP83" s="11">
        <f t="shared" si="27"/>
        <v>40</v>
      </c>
      <c r="AQ83" s="11">
        <f t="shared" si="28"/>
        <v>47</v>
      </c>
      <c r="AR83" s="11">
        <f t="shared" si="29"/>
        <v>15</v>
      </c>
      <c r="AS83" s="11">
        <f t="shared" si="30"/>
        <v>4</v>
      </c>
      <c r="AT83" s="11">
        <f t="shared" si="31"/>
        <v>0</v>
      </c>
      <c r="AU83" s="11">
        <f t="shared" si="32"/>
        <v>0</v>
      </c>
      <c r="AV83" s="11">
        <f t="shared" si="33"/>
        <v>0</v>
      </c>
      <c r="AW83" s="11">
        <f t="shared" si="34"/>
        <v>119</v>
      </c>
      <c r="AX83" s="13">
        <v>25.743697478991596</v>
      </c>
    </row>
    <row r="84" spans="1:50" s="8" customFormat="1" x14ac:dyDescent="0.2">
      <c r="A84" s="6" t="s">
        <v>85</v>
      </c>
      <c r="B84" s="11">
        <f t="shared" si="24"/>
        <v>535</v>
      </c>
      <c r="C84" s="11">
        <v>1</v>
      </c>
      <c r="D84" s="11">
        <v>1</v>
      </c>
      <c r="E84" s="11">
        <v>3</v>
      </c>
      <c r="F84" s="11">
        <v>6</v>
      </c>
      <c r="G84" s="11">
        <v>16</v>
      </c>
      <c r="H84" s="11">
        <v>22</v>
      </c>
      <c r="I84" s="11">
        <v>37</v>
      </c>
      <c r="J84" s="11">
        <v>30</v>
      </c>
      <c r="K84" s="11">
        <v>35</v>
      </c>
      <c r="L84" s="11">
        <v>33</v>
      </c>
      <c r="M84" s="11">
        <v>45</v>
      </c>
      <c r="N84" s="11">
        <v>51</v>
      </c>
      <c r="O84" s="11">
        <v>34</v>
      </c>
      <c r="P84" s="11">
        <v>49</v>
      </c>
      <c r="Q84" s="11">
        <v>30</v>
      </c>
      <c r="R84" s="11">
        <v>22</v>
      </c>
      <c r="S84" s="11">
        <v>24</v>
      </c>
      <c r="T84" s="11">
        <v>15</v>
      </c>
      <c r="U84" s="11">
        <v>17</v>
      </c>
      <c r="V84" s="11">
        <v>16</v>
      </c>
      <c r="W84" s="11">
        <v>14</v>
      </c>
      <c r="X84" s="11">
        <v>6</v>
      </c>
      <c r="Y84" s="11">
        <v>3</v>
      </c>
      <c r="Z84" s="11">
        <v>5</v>
      </c>
      <c r="AA84" s="11">
        <v>4</v>
      </c>
      <c r="AB84" s="11">
        <v>5</v>
      </c>
      <c r="AC84" s="11">
        <v>3</v>
      </c>
      <c r="AD84" s="11">
        <v>3</v>
      </c>
      <c r="AE84" s="11">
        <v>0</v>
      </c>
      <c r="AF84" s="11">
        <v>2</v>
      </c>
      <c r="AG84" s="11">
        <v>1</v>
      </c>
      <c r="AH84" s="11">
        <v>0</v>
      </c>
      <c r="AI84" s="11">
        <v>2</v>
      </c>
      <c r="AJ84" s="11">
        <v>0</v>
      </c>
      <c r="AK84" s="11">
        <v>0</v>
      </c>
      <c r="AL84" s="11">
        <v>0</v>
      </c>
      <c r="AM84" s="11">
        <v>0</v>
      </c>
      <c r="AN84" s="11">
        <f t="shared" si="25"/>
        <v>1</v>
      </c>
      <c r="AO84" s="11">
        <f t="shared" si="26"/>
        <v>48</v>
      </c>
      <c r="AP84" s="11">
        <f t="shared" si="27"/>
        <v>180</v>
      </c>
      <c r="AQ84" s="11">
        <f t="shared" si="28"/>
        <v>186</v>
      </c>
      <c r="AR84" s="11">
        <f t="shared" si="29"/>
        <v>86</v>
      </c>
      <c r="AS84" s="11">
        <f t="shared" si="30"/>
        <v>23</v>
      </c>
      <c r="AT84" s="11">
        <f t="shared" si="31"/>
        <v>9</v>
      </c>
      <c r="AU84" s="11">
        <f t="shared" si="32"/>
        <v>2</v>
      </c>
      <c r="AV84" s="11">
        <f t="shared" si="33"/>
        <v>0</v>
      </c>
      <c r="AW84" s="11">
        <f t="shared" si="34"/>
        <v>534</v>
      </c>
      <c r="AX84" s="13">
        <v>26.428971962616821</v>
      </c>
    </row>
    <row r="85" spans="1:50" s="8" customFormat="1" x14ac:dyDescent="0.2">
      <c r="A85" s="6" t="s">
        <v>86</v>
      </c>
      <c r="B85" s="11">
        <f t="shared" si="24"/>
        <v>289</v>
      </c>
      <c r="C85" s="11">
        <v>0</v>
      </c>
      <c r="D85" s="11">
        <v>1</v>
      </c>
      <c r="E85" s="11">
        <v>2</v>
      </c>
      <c r="F85" s="11">
        <v>4</v>
      </c>
      <c r="G85" s="11">
        <v>4</v>
      </c>
      <c r="H85" s="11">
        <v>9</v>
      </c>
      <c r="I85" s="11">
        <v>8</v>
      </c>
      <c r="J85" s="11">
        <v>16</v>
      </c>
      <c r="K85" s="11">
        <v>24</v>
      </c>
      <c r="L85" s="11">
        <v>26</v>
      </c>
      <c r="M85" s="11">
        <v>28</v>
      </c>
      <c r="N85" s="11">
        <v>33</v>
      </c>
      <c r="O85" s="11">
        <v>19</v>
      </c>
      <c r="P85" s="11">
        <v>23</v>
      </c>
      <c r="Q85" s="11">
        <v>16</v>
      </c>
      <c r="R85" s="11">
        <v>11</v>
      </c>
      <c r="S85" s="11">
        <v>12</v>
      </c>
      <c r="T85" s="11">
        <v>8</v>
      </c>
      <c r="U85" s="11">
        <v>10</v>
      </c>
      <c r="V85" s="11">
        <v>4</v>
      </c>
      <c r="W85" s="11">
        <v>8</v>
      </c>
      <c r="X85" s="11">
        <v>8</v>
      </c>
      <c r="Y85" s="11">
        <v>3</v>
      </c>
      <c r="Z85" s="11">
        <v>4</v>
      </c>
      <c r="AA85" s="11">
        <v>1</v>
      </c>
      <c r="AB85" s="11">
        <v>1</v>
      </c>
      <c r="AC85" s="11">
        <v>2</v>
      </c>
      <c r="AD85" s="11">
        <v>1</v>
      </c>
      <c r="AE85" s="11">
        <v>1</v>
      </c>
      <c r="AF85" s="11">
        <v>2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f t="shared" si="25"/>
        <v>0</v>
      </c>
      <c r="AO85" s="11">
        <f t="shared" si="26"/>
        <v>20</v>
      </c>
      <c r="AP85" s="11">
        <f t="shared" si="27"/>
        <v>102</v>
      </c>
      <c r="AQ85" s="11">
        <f t="shared" si="28"/>
        <v>102</v>
      </c>
      <c r="AR85" s="11">
        <f t="shared" si="29"/>
        <v>42</v>
      </c>
      <c r="AS85" s="11">
        <f t="shared" si="30"/>
        <v>17</v>
      </c>
      <c r="AT85" s="11">
        <f t="shared" si="31"/>
        <v>6</v>
      </c>
      <c r="AU85" s="11">
        <f t="shared" si="32"/>
        <v>0</v>
      </c>
      <c r="AV85" s="11">
        <f t="shared" si="33"/>
        <v>0</v>
      </c>
      <c r="AW85" s="11">
        <f t="shared" si="34"/>
        <v>289</v>
      </c>
      <c r="AX85" s="13">
        <v>26.634948096885815</v>
      </c>
    </row>
    <row r="86" spans="1:50" s="8" customFormat="1" x14ac:dyDescent="0.2">
      <c r="A86" s="6" t="s">
        <v>87</v>
      </c>
      <c r="B86" s="11">
        <f t="shared" si="24"/>
        <v>226</v>
      </c>
      <c r="C86" s="11">
        <v>0</v>
      </c>
      <c r="D86" s="11">
        <v>0</v>
      </c>
      <c r="E86" s="11">
        <v>1</v>
      </c>
      <c r="F86" s="11">
        <v>3</v>
      </c>
      <c r="G86" s="11">
        <v>7</v>
      </c>
      <c r="H86" s="11">
        <v>10</v>
      </c>
      <c r="I86" s="11">
        <v>12</v>
      </c>
      <c r="J86" s="11">
        <v>17</v>
      </c>
      <c r="K86" s="11">
        <v>17</v>
      </c>
      <c r="L86" s="11">
        <v>21</v>
      </c>
      <c r="M86" s="11">
        <v>15</v>
      </c>
      <c r="N86" s="11">
        <v>20</v>
      </c>
      <c r="O86" s="11">
        <v>13</v>
      </c>
      <c r="P86" s="11">
        <v>15</v>
      </c>
      <c r="Q86" s="11">
        <v>14</v>
      </c>
      <c r="R86" s="11">
        <v>16</v>
      </c>
      <c r="S86" s="11">
        <v>8</v>
      </c>
      <c r="T86" s="11">
        <v>4</v>
      </c>
      <c r="U86" s="11">
        <v>7</v>
      </c>
      <c r="V86" s="11">
        <v>5</v>
      </c>
      <c r="W86" s="11">
        <v>8</v>
      </c>
      <c r="X86" s="11">
        <v>5</v>
      </c>
      <c r="Y86" s="11">
        <v>3</v>
      </c>
      <c r="Z86" s="11">
        <v>3</v>
      </c>
      <c r="AA86" s="11">
        <v>1</v>
      </c>
      <c r="AB86" s="11">
        <v>0</v>
      </c>
      <c r="AC86" s="11">
        <v>1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f t="shared" si="25"/>
        <v>0</v>
      </c>
      <c r="AO86" s="11">
        <f t="shared" si="26"/>
        <v>21</v>
      </c>
      <c r="AP86" s="11">
        <f t="shared" si="27"/>
        <v>82</v>
      </c>
      <c r="AQ86" s="11">
        <f t="shared" si="28"/>
        <v>78</v>
      </c>
      <c r="AR86" s="11">
        <f t="shared" si="29"/>
        <v>32</v>
      </c>
      <c r="AS86" s="11">
        <f t="shared" si="30"/>
        <v>12</v>
      </c>
      <c r="AT86" s="11">
        <f t="shared" si="31"/>
        <v>1</v>
      </c>
      <c r="AU86" s="11">
        <f t="shared" si="32"/>
        <v>0</v>
      </c>
      <c r="AV86" s="11">
        <f t="shared" si="33"/>
        <v>0</v>
      </c>
      <c r="AW86" s="11">
        <f t="shared" si="34"/>
        <v>226</v>
      </c>
      <c r="AX86" s="13">
        <v>26.13274336283186</v>
      </c>
    </row>
    <row r="87" spans="1:50" s="8" customFormat="1" x14ac:dyDescent="0.2">
      <c r="A87" s="6" t="s">
        <v>88</v>
      </c>
      <c r="B87" s="11">
        <f t="shared" si="24"/>
        <v>757</v>
      </c>
      <c r="C87" s="11">
        <v>1</v>
      </c>
      <c r="D87" s="11">
        <v>4</v>
      </c>
      <c r="E87" s="11">
        <v>12</v>
      </c>
      <c r="F87" s="11">
        <v>26</v>
      </c>
      <c r="G87" s="11">
        <v>26</v>
      </c>
      <c r="H87" s="11">
        <v>30</v>
      </c>
      <c r="I87" s="11">
        <v>51</v>
      </c>
      <c r="J87" s="11">
        <v>60</v>
      </c>
      <c r="K87" s="11">
        <v>52</v>
      </c>
      <c r="L87" s="11">
        <v>51</v>
      </c>
      <c r="M87" s="11">
        <v>74</v>
      </c>
      <c r="N87" s="11">
        <v>56</v>
      </c>
      <c r="O87" s="11">
        <v>64</v>
      </c>
      <c r="P87" s="11">
        <v>47</v>
      </c>
      <c r="Q87" s="11">
        <v>38</v>
      </c>
      <c r="R87" s="11">
        <v>42</v>
      </c>
      <c r="S87" s="11">
        <v>22</v>
      </c>
      <c r="T87" s="11">
        <v>15</v>
      </c>
      <c r="U87" s="11">
        <v>20</v>
      </c>
      <c r="V87" s="11">
        <v>16</v>
      </c>
      <c r="W87" s="11">
        <v>14</v>
      </c>
      <c r="X87" s="11">
        <v>10</v>
      </c>
      <c r="Y87" s="11">
        <v>8</v>
      </c>
      <c r="Z87" s="11">
        <v>6</v>
      </c>
      <c r="AA87" s="11">
        <v>1</v>
      </c>
      <c r="AB87" s="11">
        <v>4</v>
      </c>
      <c r="AC87" s="11">
        <v>7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f t="shared" si="25"/>
        <v>1</v>
      </c>
      <c r="AO87" s="11">
        <f t="shared" si="26"/>
        <v>98</v>
      </c>
      <c r="AP87" s="11">
        <f t="shared" si="27"/>
        <v>288</v>
      </c>
      <c r="AQ87" s="11">
        <f t="shared" si="28"/>
        <v>247</v>
      </c>
      <c r="AR87" s="11">
        <f t="shared" si="29"/>
        <v>87</v>
      </c>
      <c r="AS87" s="11">
        <f t="shared" si="30"/>
        <v>29</v>
      </c>
      <c r="AT87" s="11">
        <f t="shared" si="31"/>
        <v>7</v>
      </c>
      <c r="AU87" s="11">
        <f t="shared" si="32"/>
        <v>0</v>
      </c>
      <c r="AV87" s="11">
        <f t="shared" si="33"/>
        <v>0</v>
      </c>
      <c r="AW87" s="11">
        <f t="shared" si="34"/>
        <v>756</v>
      </c>
      <c r="AX87" s="13">
        <v>25.383751651254954</v>
      </c>
    </row>
    <row r="88" spans="1:50" s="8" customFormat="1" x14ac:dyDescent="0.2">
      <c r="A88" s="6" t="s">
        <v>89</v>
      </c>
      <c r="B88" s="11">
        <f t="shared" si="24"/>
        <v>210</v>
      </c>
      <c r="C88" s="11">
        <v>0</v>
      </c>
      <c r="D88" s="11">
        <v>0</v>
      </c>
      <c r="E88" s="11">
        <v>0</v>
      </c>
      <c r="F88" s="11">
        <v>4</v>
      </c>
      <c r="G88" s="11">
        <v>7</v>
      </c>
      <c r="H88" s="11">
        <v>11</v>
      </c>
      <c r="I88" s="11">
        <v>15</v>
      </c>
      <c r="J88" s="11">
        <v>13</v>
      </c>
      <c r="K88" s="11">
        <v>16</v>
      </c>
      <c r="L88" s="11">
        <v>23</v>
      </c>
      <c r="M88" s="11">
        <v>22</v>
      </c>
      <c r="N88" s="11">
        <v>19</v>
      </c>
      <c r="O88" s="11">
        <v>16</v>
      </c>
      <c r="P88" s="11">
        <v>14</v>
      </c>
      <c r="Q88" s="11">
        <v>9</v>
      </c>
      <c r="R88" s="11">
        <v>3</v>
      </c>
      <c r="S88" s="11">
        <v>8</v>
      </c>
      <c r="T88" s="11">
        <v>5</v>
      </c>
      <c r="U88" s="11">
        <v>8</v>
      </c>
      <c r="V88" s="11">
        <v>2</v>
      </c>
      <c r="W88" s="11">
        <v>2</v>
      </c>
      <c r="X88" s="11">
        <v>4</v>
      </c>
      <c r="Y88" s="11">
        <v>2</v>
      </c>
      <c r="Z88" s="11">
        <v>3</v>
      </c>
      <c r="AA88" s="11">
        <v>1</v>
      </c>
      <c r="AB88" s="11">
        <v>0</v>
      </c>
      <c r="AC88" s="11">
        <v>0</v>
      </c>
      <c r="AD88" s="11">
        <v>2</v>
      </c>
      <c r="AE88" s="11">
        <v>1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f t="shared" si="25"/>
        <v>0</v>
      </c>
      <c r="AO88" s="11">
        <f t="shared" si="26"/>
        <v>22</v>
      </c>
      <c r="AP88" s="11">
        <f t="shared" si="27"/>
        <v>89</v>
      </c>
      <c r="AQ88" s="11">
        <f t="shared" si="28"/>
        <v>61</v>
      </c>
      <c r="AR88" s="11">
        <f t="shared" si="29"/>
        <v>25</v>
      </c>
      <c r="AS88" s="11">
        <f t="shared" si="30"/>
        <v>10</v>
      </c>
      <c r="AT88" s="11">
        <f t="shared" si="31"/>
        <v>3</v>
      </c>
      <c r="AU88" s="11">
        <f t="shared" si="32"/>
        <v>0</v>
      </c>
      <c r="AV88" s="11">
        <f t="shared" si="33"/>
        <v>0</v>
      </c>
      <c r="AW88" s="11">
        <f t="shared" si="34"/>
        <v>210</v>
      </c>
      <c r="AX88" s="13">
        <v>25.561904761904763</v>
      </c>
    </row>
    <row r="89" spans="1:50" s="8" customFormat="1" x14ac:dyDescent="0.2">
      <c r="A89" s="6" t="s">
        <v>90</v>
      </c>
      <c r="B89" s="11">
        <f t="shared" si="24"/>
        <v>443</v>
      </c>
      <c r="C89" s="11">
        <v>1</v>
      </c>
      <c r="D89" s="11">
        <v>5</v>
      </c>
      <c r="E89" s="11">
        <v>8</v>
      </c>
      <c r="F89" s="11">
        <v>13</v>
      </c>
      <c r="G89" s="11">
        <v>9</v>
      </c>
      <c r="H89" s="11">
        <v>20</v>
      </c>
      <c r="I89" s="11">
        <v>35</v>
      </c>
      <c r="J89" s="11">
        <v>36</v>
      </c>
      <c r="K89" s="11">
        <v>29</v>
      </c>
      <c r="L89" s="11">
        <v>29</v>
      </c>
      <c r="M89" s="11">
        <v>42</v>
      </c>
      <c r="N89" s="11">
        <v>41</v>
      </c>
      <c r="O89" s="11">
        <v>38</v>
      </c>
      <c r="P89" s="11">
        <v>23</v>
      </c>
      <c r="Q89" s="11">
        <v>22</v>
      </c>
      <c r="R89" s="11">
        <v>24</v>
      </c>
      <c r="S89" s="11">
        <v>23</v>
      </c>
      <c r="T89" s="11">
        <v>8</v>
      </c>
      <c r="U89" s="11">
        <v>11</v>
      </c>
      <c r="V89" s="11">
        <v>9</v>
      </c>
      <c r="W89" s="11">
        <v>6</v>
      </c>
      <c r="X89" s="11">
        <v>2</v>
      </c>
      <c r="Y89" s="11">
        <v>1</v>
      </c>
      <c r="Z89" s="11">
        <v>2</v>
      </c>
      <c r="AA89" s="11">
        <v>1</v>
      </c>
      <c r="AB89" s="11">
        <v>2</v>
      </c>
      <c r="AC89" s="11">
        <v>2</v>
      </c>
      <c r="AD89" s="11">
        <v>1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f t="shared" si="25"/>
        <v>1</v>
      </c>
      <c r="AO89" s="11">
        <f t="shared" si="26"/>
        <v>55</v>
      </c>
      <c r="AP89" s="11">
        <f t="shared" si="27"/>
        <v>171</v>
      </c>
      <c r="AQ89" s="11">
        <f t="shared" si="28"/>
        <v>148</v>
      </c>
      <c r="AR89" s="11">
        <f t="shared" si="29"/>
        <v>57</v>
      </c>
      <c r="AS89" s="11">
        <f t="shared" si="30"/>
        <v>8</v>
      </c>
      <c r="AT89" s="11">
        <f t="shared" si="31"/>
        <v>3</v>
      </c>
      <c r="AU89" s="11">
        <f t="shared" si="32"/>
        <v>0</v>
      </c>
      <c r="AV89" s="11">
        <f t="shared" si="33"/>
        <v>0</v>
      </c>
      <c r="AW89" s="11">
        <f t="shared" si="34"/>
        <v>442</v>
      </c>
      <c r="AX89" s="13">
        <v>25.109480812641085</v>
      </c>
    </row>
    <row r="90" spans="1:50" s="8" customFormat="1" x14ac:dyDescent="0.2">
      <c r="A90" s="6" t="s">
        <v>91</v>
      </c>
      <c r="B90" s="11">
        <f t="shared" si="24"/>
        <v>952</v>
      </c>
      <c r="C90" s="11">
        <v>2</v>
      </c>
      <c r="D90" s="11">
        <v>3</v>
      </c>
      <c r="E90" s="11">
        <v>19</v>
      </c>
      <c r="F90" s="11">
        <v>39</v>
      </c>
      <c r="G90" s="11">
        <v>54</v>
      </c>
      <c r="H90" s="11">
        <v>49</v>
      </c>
      <c r="I90" s="11">
        <v>68</v>
      </c>
      <c r="J90" s="11">
        <v>72</v>
      </c>
      <c r="K90" s="11">
        <v>62</v>
      </c>
      <c r="L90" s="11">
        <v>78</v>
      </c>
      <c r="M90" s="11">
        <v>79</v>
      </c>
      <c r="N90" s="11">
        <v>73</v>
      </c>
      <c r="O90" s="11">
        <v>49</v>
      </c>
      <c r="P90" s="11">
        <v>55</v>
      </c>
      <c r="Q90" s="11">
        <v>55</v>
      </c>
      <c r="R90" s="11">
        <v>43</v>
      </c>
      <c r="S90" s="11">
        <v>25</v>
      </c>
      <c r="T90" s="11">
        <v>21</v>
      </c>
      <c r="U90" s="11">
        <v>17</v>
      </c>
      <c r="V90" s="11">
        <v>19</v>
      </c>
      <c r="W90" s="11">
        <v>12</v>
      </c>
      <c r="X90" s="11">
        <v>17</v>
      </c>
      <c r="Y90" s="11">
        <v>7</v>
      </c>
      <c r="Z90" s="11">
        <v>12</v>
      </c>
      <c r="AA90" s="11">
        <v>9</v>
      </c>
      <c r="AB90" s="11">
        <v>4</v>
      </c>
      <c r="AC90" s="11">
        <v>5</v>
      </c>
      <c r="AD90" s="11">
        <v>2</v>
      </c>
      <c r="AE90" s="11">
        <v>1</v>
      </c>
      <c r="AF90" s="11">
        <v>0</v>
      </c>
      <c r="AG90" s="11">
        <v>1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f t="shared" si="25"/>
        <v>2</v>
      </c>
      <c r="AO90" s="11">
        <f t="shared" si="26"/>
        <v>164</v>
      </c>
      <c r="AP90" s="11">
        <f t="shared" si="27"/>
        <v>359</v>
      </c>
      <c r="AQ90" s="11">
        <f t="shared" si="28"/>
        <v>275</v>
      </c>
      <c r="AR90" s="11">
        <f t="shared" si="29"/>
        <v>94</v>
      </c>
      <c r="AS90" s="11">
        <f t="shared" si="30"/>
        <v>49</v>
      </c>
      <c r="AT90" s="11">
        <f t="shared" si="31"/>
        <v>9</v>
      </c>
      <c r="AU90" s="11">
        <f t="shared" si="32"/>
        <v>0</v>
      </c>
      <c r="AV90" s="11">
        <f t="shared" si="33"/>
        <v>0</v>
      </c>
      <c r="AW90" s="11">
        <f t="shared" si="34"/>
        <v>950</v>
      </c>
      <c r="AX90" s="13">
        <v>25.055672268907564</v>
      </c>
    </row>
    <row r="91" spans="1:50" s="8" customFormat="1" x14ac:dyDescent="0.2">
      <c r="A91" s="6" t="s">
        <v>92</v>
      </c>
      <c r="B91" s="11">
        <f t="shared" si="24"/>
        <v>407</v>
      </c>
      <c r="C91" s="11">
        <v>0</v>
      </c>
      <c r="D91" s="11">
        <v>0</v>
      </c>
      <c r="E91" s="11">
        <v>5</v>
      </c>
      <c r="F91" s="11">
        <v>14</v>
      </c>
      <c r="G91" s="11">
        <v>21</v>
      </c>
      <c r="H91" s="11">
        <v>18</v>
      </c>
      <c r="I91" s="11">
        <v>25</v>
      </c>
      <c r="J91" s="11">
        <v>32</v>
      </c>
      <c r="K91" s="11">
        <v>42</v>
      </c>
      <c r="L91" s="11">
        <v>32</v>
      </c>
      <c r="M91" s="11">
        <v>23</v>
      </c>
      <c r="N91" s="11">
        <v>33</v>
      </c>
      <c r="O91" s="11">
        <v>26</v>
      </c>
      <c r="P91" s="11">
        <v>29</v>
      </c>
      <c r="Q91" s="11">
        <v>18</v>
      </c>
      <c r="R91" s="11">
        <v>12</v>
      </c>
      <c r="S91" s="11">
        <v>14</v>
      </c>
      <c r="T91" s="11">
        <v>9</v>
      </c>
      <c r="U91" s="11">
        <v>13</v>
      </c>
      <c r="V91" s="11">
        <v>11</v>
      </c>
      <c r="W91" s="11">
        <v>4</v>
      </c>
      <c r="X91" s="11">
        <v>8</v>
      </c>
      <c r="Y91" s="11">
        <v>9</v>
      </c>
      <c r="Z91" s="11">
        <v>4</v>
      </c>
      <c r="AA91" s="11">
        <v>3</v>
      </c>
      <c r="AB91" s="11">
        <v>1</v>
      </c>
      <c r="AC91" s="11">
        <v>0</v>
      </c>
      <c r="AD91" s="11">
        <v>0</v>
      </c>
      <c r="AE91" s="11">
        <v>1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f t="shared" si="25"/>
        <v>0</v>
      </c>
      <c r="AO91" s="11">
        <f t="shared" si="26"/>
        <v>58</v>
      </c>
      <c r="AP91" s="11">
        <f t="shared" si="27"/>
        <v>154</v>
      </c>
      <c r="AQ91" s="11">
        <f t="shared" si="28"/>
        <v>118</v>
      </c>
      <c r="AR91" s="11">
        <f t="shared" si="29"/>
        <v>51</v>
      </c>
      <c r="AS91" s="11">
        <f t="shared" si="30"/>
        <v>25</v>
      </c>
      <c r="AT91" s="11">
        <f t="shared" si="31"/>
        <v>1</v>
      </c>
      <c r="AU91" s="11">
        <f t="shared" si="32"/>
        <v>0</v>
      </c>
      <c r="AV91" s="11">
        <f t="shared" si="33"/>
        <v>0</v>
      </c>
      <c r="AW91" s="11">
        <f t="shared" si="34"/>
        <v>407</v>
      </c>
      <c r="AX91" s="13">
        <v>25.362407862407863</v>
      </c>
    </row>
    <row r="92" spans="1:50" s="8" customFormat="1" x14ac:dyDescent="0.2">
      <c r="A92" s="6" t="s">
        <v>93</v>
      </c>
      <c r="B92" s="11">
        <f t="shared" si="24"/>
        <v>535</v>
      </c>
      <c r="C92" s="11">
        <v>1</v>
      </c>
      <c r="D92" s="11">
        <v>0</v>
      </c>
      <c r="E92" s="11">
        <v>0</v>
      </c>
      <c r="F92" s="11">
        <v>5</v>
      </c>
      <c r="G92" s="11">
        <v>15</v>
      </c>
      <c r="H92" s="11">
        <v>17</v>
      </c>
      <c r="I92" s="11">
        <v>23</v>
      </c>
      <c r="J92" s="11">
        <v>22</v>
      </c>
      <c r="K92" s="11">
        <v>24</v>
      </c>
      <c r="L92" s="11">
        <v>36</v>
      </c>
      <c r="M92" s="11">
        <v>33</v>
      </c>
      <c r="N92" s="11">
        <v>51</v>
      </c>
      <c r="O92" s="11">
        <v>59</v>
      </c>
      <c r="P92" s="11">
        <v>37</v>
      </c>
      <c r="Q92" s="11">
        <v>39</v>
      </c>
      <c r="R92" s="11">
        <v>49</v>
      </c>
      <c r="S92" s="11">
        <v>31</v>
      </c>
      <c r="T92" s="11">
        <v>16</v>
      </c>
      <c r="U92" s="11">
        <v>17</v>
      </c>
      <c r="V92" s="11">
        <v>10</v>
      </c>
      <c r="W92" s="11">
        <v>9</v>
      </c>
      <c r="X92" s="11">
        <v>11</v>
      </c>
      <c r="Y92" s="11">
        <v>10</v>
      </c>
      <c r="Z92" s="11">
        <v>3</v>
      </c>
      <c r="AA92" s="11">
        <v>9</v>
      </c>
      <c r="AB92" s="11">
        <v>3</v>
      </c>
      <c r="AC92" s="11">
        <v>2</v>
      </c>
      <c r="AD92" s="11">
        <v>2</v>
      </c>
      <c r="AE92" s="11">
        <v>0</v>
      </c>
      <c r="AF92" s="11">
        <v>0</v>
      </c>
      <c r="AG92" s="11">
        <v>1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f t="shared" si="25"/>
        <v>1</v>
      </c>
      <c r="AO92" s="11">
        <f t="shared" si="26"/>
        <v>37</v>
      </c>
      <c r="AP92" s="11">
        <f t="shared" si="27"/>
        <v>138</v>
      </c>
      <c r="AQ92" s="11">
        <f t="shared" si="28"/>
        <v>235</v>
      </c>
      <c r="AR92" s="11">
        <f t="shared" si="29"/>
        <v>83</v>
      </c>
      <c r="AS92" s="11">
        <f t="shared" si="30"/>
        <v>36</v>
      </c>
      <c r="AT92" s="11">
        <f t="shared" si="31"/>
        <v>5</v>
      </c>
      <c r="AU92" s="11">
        <f t="shared" si="32"/>
        <v>0</v>
      </c>
      <c r="AV92" s="11">
        <f t="shared" si="33"/>
        <v>0</v>
      </c>
      <c r="AW92" s="11">
        <f t="shared" si="34"/>
        <v>534</v>
      </c>
      <c r="AX92" s="13">
        <v>27.060747663551403</v>
      </c>
    </row>
    <row r="93" spans="1:50" s="8" customFormat="1" x14ac:dyDescent="0.2">
      <c r="A93" s="6" t="s">
        <v>94</v>
      </c>
      <c r="B93" s="11">
        <f t="shared" si="24"/>
        <v>256</v>
      </c>
      <c r="C93" s="11">
        <v>0</v>
      </c>
      <c r="D93" s="11">
        <v>0</v>
      </c>
      <c r="E93" s="11">
        <v>0</v>
      </c>
      <c r="F93" s="11">
        <v>2</v>
      </c>
      <c r="G93" s="11">
        <v>6</v>
      </c>
      <c r="H93" s="11">
        <v>3</v>
      </c>
      <c r="I93" s="11">
        <v>12</v>
      </c>
      <c r="J93" s="11">
        <v>13</v>
      </c>
      <c r="K93" s="11">
        <v>23</v>
      </c>
      <c r="L93" s="11">
        <v>23</v>
      </c>
      <c r="M93" s="11">
        <v>22</v>
      </c>
      <c r="N93" s="11">
        <v>26</v>
      </c>
      <c r="O93" s="11">
        <v>28</v>
      </c>
      <c r="P93" s="11">
        <v>21</v>
      </c>
      <c r="Q93" s="11">
        <v>13</v>
      </c>
      <c r="R93" s="11">
        <v>14</v>
      </c>
      <c r="S93" s="11">
        <v>5</v>
      </c>
      <c r="T93" s="11">
        <v>4</v>
      </c>
      <c r="U93" s="11">
        <v>10</v>
      </c>
      <c r="V93" s="11">
        <v>7</v>
      </c>
      <c r="W93" s="11">
        <v>2</v>
      </c>
      <c r="X93" s="11">
        <v>6</v>
      </c>
      <c r="Y93" s="11">
        <v>7</v>
      </c>
      <c r="Z93" s="11">
        <v>0</v>
      </c>
      <c r="AA93" s="11">
        <v>1</v>
      </c>
      <c r="AB93" s="11">
        <v>3</v>
      </c>
      <c r="AC93" s="11">
        <v>1</v>
      </c>
      <c r="AD93" s="11">
        <v>3</v>
      </c>
      <c r="AE93" s="11">
        <v>0</v>
      </c>
      <c r="AF93" s="11">
        <v>0</v>
      </c>
      <c r="AG93" s="11">
        <v>1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f t="shared" si="25"/>
        <v>0</v>
      </c>
      <c r="AO93" s="11">
        <f t="shared" si="26"/>
        <v>11</v>
      </c>
      <c r="AP93" s="11">
        <f t="shared" si="27"/>
        <v>93</v>
      </c>
      <c r="AQ93" s="11">
        <f t="shared" si="28"/>
        <v>102</v>
      </c>
      <c r="AR93" s="11">
        <f t="shared" si="29"/>
        <v>28</v>
      </c>
      <c r="AS93" s="11">
        <f t="shared" si="30"/>
        <v>17</v>
      </c>
      <c r="AT93" s="11">
        <f t="shared" si="31"/>
        <v>5</v>
      </c>
      <c r="AU93" s="11">
        <f t="shared" si="32"/>
        <v>0</v>
      </c>
      <c r="AV93" s="11">
        <f t="shared" si="33"/>
        <v>0</v>
      </c>
      <c r="AW93" s="11">
        <f t="shared" si="34"/>
        <v>256</v>
      </c>
      <c r="AX93" s="13">
        <v>26.69921875</v>
      </c>
    </row>
    <row r="94" spans="1:50" s="8" customFormat="1" x14ac:dyDescent="0.2">
      <c r="A94" s="6" t="s">
        <v>95</v>
      </c>
      <c r="B94" s="11">
        <f t="shared" si="24"/>
        <v>391</v>
      </c>
      <c r="C94" s="11">
        <v>1</v>
      </c>
      <c r="D94" s="11">
        <v>1</v>
      </c>
      <c r="E94" s="11">
        <v>4</v>
      </c>
      <c r="F94" s="11">
        <v>4</v>
      </c>
      <c r="G94" s="11">
        <v>11</v>
      </c>
      <c r="H94" s="11">
        <v>11</v>
      </c>
      <c r="I94" s="11">
        <v>20</v>
      </c>
      <c r="J94" s="11">
        <v>25</v>
      </c>
      <c r="K94" s="11">
        <v>30</v>
      </c>
      <c r="L94" s="11">
        <v>35</v>
      </c>
      <c r="M94" s="11">
        <v>33</v>
      </c>
      <c r="N94" s="11">
        <v>32</v>
      </c>
      <c r="O94" s="11">
        <v>27</v>
      </c>
      <c r="P94" s="11">
        <v>29</v>
      </c>
      <c r="Q94" s="11">
        <v>27</v>
      </c>
      <c r="R94" s="11">
        <v>14</v>
      </c>
      <c r="S94" s="11">
        <v>17</v>
      </c>
      <c r="T94" s="11">
        <v>20</v>
      </c>
      <c r="U94" s="11">
        <v>14</v>
      </c>
      <c r="V94" s="11">
        <v>10</v>
      </c>
      <c r="W94" s="11">
        <v>6</v>
      </c>
      <c r="X94" s="11">
        <v>0</v>
      </c>
      <c r="Y94" s="11">
        <v>3</v>
      </c>
      <c r="Z94" s="11">
        <v>4</v>
      </c>
      <c r="AA94" s="11">
        <v>4</v>
      </c>
      <c r="AB94" s="11">
        <v>2</v>
      </c>
      <c r="AC94" s="11">
        <v>3</v>
      </c>
      <c r="AD94" s="11">
        <v>0</v>
      </c>
      <c r="AE94" s="11">
        <v>1</v>
      </c>
      <c r="AF94" s="11">
        <v>1</v>
      </c>
      <c r="AG94" s="11">
        <v>2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f t="shared" si="25"/>
        <v>1</v>
      </c>
      <c r="AO94" s="11">
        <f t="shared" si="26"/>
        <v>31</v>
      </c>
      <c r="AP94" s="11">
        <f t="shared" si="27"/>
        <v>143</v>
      </c>
      <c r="AQ94" s="11">
        <f t="shared" si="28"/>
        <v>129</v>
      </c>
      <c r="AR94" s="11">
        <f t="shared" si="29"/>
        <v>67</v>
      </c>
      <c r="AS94" s="11">
        <f t="shared" si="30"/>
        <v>13</v>
      </c>
      <c r="AT94" s="11">
        <f t="shared" si="31"/>
        <v>7</v>
      </c>
      <c r="AU94" s="11">
        <f t="shared" si="32"/>
        <v>0</v>
      </c>
      <c r="AV94" s="11">
        <f t="shared" si="33"/>
        <v>0</v>
      </c>
      <c r="AW94" s="11">
        <f t="shared" si="34"/>
        <v>390</v>
      </c>
      <c r="AX94" s="13">
        <v>26.297953964194374</v>
      </c>
    </row>
    <row r="95" spans="1:50" s="8" customFormat="1" x14ac:dyDescent="0.2">
      <c r="A95" s="6" t="s">
        <v>96</v>
      </c>
      <c r="B95" s="11">
        <f t="shared" si="24"/>
        <v>895</v>
      </c>
      <c r="C95" s="11">
        <v>1</v>
      </c>
      <c r="D95" s="11">
        <v>4</v>
      </c>
      <c r="E95" s="11">
        <v>5</v>
      </c>
      <c r="F95" s="11">
        <v>24</v>
      </c>
      <c r="G95" s="11">
        <v>17</v>
      </c>
      <c r="H95" s="11">
        <v>40</v>
      </c>
      <c r="I95" s="11">
        <v>46</v>
      </c>
      <c r="J95" s="11">
        <v>60</v>
      </c>
      <c r="K95" s="11">
        <v>66</v>
      </c>
      <c r="L95" s="11">
        <v>59</v>
      </c>
      <c r="M95" s="11">
        <v>56</v>
      </c>
      <c r="N95" s="11">
        <v>76</v>
      </c>
      <c r="O95" s="11">
        <v>67</v>
      </c>
      <c r="P95" s="11">
        <v>58</v>
      </c>
      <c r="Q95" s="11">
        <v>56</v>
      </c>
      <c r="R95" s="11">
        <v>45</v>
      </c>
      <c r="S95" s="11">
        <v>41</v>
      </c>
      <c r="T95" s="11">
        <v>33</v>
      </c>
      <c r="U95" s="11">
        <v>28</v>
      </c>
      <c r="V95" s="11">
        <v>25</v>
      </c>
      <c r="W95" s="11">
        <v>17</v>
      </c>
      <c r="X95" s="11">
        <v>22</v>
      </c>
      <c r="Y95" s="11">
        <v>14</v>
      </c>
      <c r="Z95" s="11">
        <v>13</v>
      </c>
      <c r="AA95" s="11">
        <v>8</v>
      </c>
      <c r="AB95" s="11">
        <v>5</v>
      </c>
      <c r="AC95" s="11">
        <v>3</v>
      </c>
      <c r="AD95" s="11">
        <v>3</v>
      </c>
      <c r="AE95" s="11">
        <v>1</v>
      </c>
      <c r="AF95" s="11">
        <v>1</v>
      </c>
      <c r="AG95" s="11">
        <v>1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f t="shared" si="25"/>
        <v>1</v>
      </c>
      <c r="AO95" s="11">
        <f t="shared" si="26"/>
        <v>90</v>
      </c>
      <c r="AP95" s="11">
        <f t="shared" si="27"/>
        <v>287</v>
      </c>
      <c r="AQ95" s="11">
        <f t="shared" si="28"/>
        <v>302</v>
      </c>
      <c r="AR95" s="11">
        <f t="shared" si="29"/>
        <v>144</v>
      </c>
      <c r="AS95" s="11">
        <f t="shared" si="30"/>
        <v>62</v>
      </c>
      <c r="AT95" s="11">
        <f t="shared" si="31"/>
        <v>9</v>
      </c>
      <c r="AU95" s="11">
        <f t="shared" si="32"/>
        <v>0</v>
      </c>
      <c r="AV95" s="11">
        <f t="shared" si="33"/>
        <v>0</v>
      </c>
      <c r="AW95" s="11">
        <f t="shared" si="34"/>
        <v>894</v>
      </c>
      <c r="AX95" s="13">
        <v>26.44413407821229</v>
      </c>
    </row>
    <row r="96" spans="1:50" s="8" customFormat="1" x14ac:dyDescent="0.2">
      <c r="A96" s="6" t="s">
        <v>97</v>
      </c>
      <c r="B96" s="11">
        <f t="shared" si="24"/>
        <v>634</v>
      </c>
      <c r="C96" s="11">
        <v>0</v>
      </c>
      <c r="D96" s="11">
        <v>3</v>
      </c>
      <c r="E96" s="11">
        <v>3</v>
      </c>
      <c r="F96" s="11">
        <v>11</v>
      </c>
      <c r="G96" s="11">
        <v>15</v>
      </c>
      <c r="H96" s="11">
        <v>30</v>
      </c>
      <c r="I96" s="11">
        <v>28</v>
      </c>
      <c r="J96" s="11">
        <v>33</v>
      </c>
      <c r="K96" s="11">
        <v>49</v>
      </c>
      <c r="L96" s="11">
        <v>51</v>
      </c>
      <c r="M96" s="11">
        <v>49</v>
      </c>
      <c r="N96" s="11">
        <v>60</v>
      </c>
      <c r="O96" s="11">
        <v>51</v>
      </c>
      <c r="P96" s="11">
        <v>45</v>
      </c>
      <c r="Q96" s="11">
        <v>38</v>
      </c>
      <c r="R96" s="11">
        <v>33</v>
      </c>
      <c r="S96" s="11">
        <v>20</v>
      </c>
      <c r="T96" s="11">
        <v>16</v>
      </c>
      <c r="U96" s="11">
        <v>24</v>
      </c>
      <c r="V96" s="11">
        <v>10</v>
      </c>
      <c r="W96" s="11">
        <v>15</v>
      </c>
      <c r="X96" s="11">
        <v>11</v>
      </c>
      <c r="Y96" s="11">
        <v>10</v>
      </c>
      <c r="Z96" s="11">
        <v>5</v>
      </c>
      <c r="AA96" s="11">
        <v>10</v>
      </c>
      <c r="AB96" s="11">
        <v>4</v>
      </c>
      <c r="AC96" s="11">
        <v>2</v>
      </c>
      <c r="AD96" s="11">
        <v>6</v>
      </c>
      <c r="AE96" s="11">
        <v>1</v>
      </c>
      <c r="AF96" s="11">
        <v>1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f t="shared" si="25"/>
        <v>0</v>
      </c>
      <c r="AO96" s="11">
        <f t="shared" si="26"/>
        <v>62</v>
      </c>
      <c r="AP96" s="11">
        <f t="shared" si="27"/>
        <v>210</v>
      </c>
      <c r="AQ96" s="11">
        <f t="shared" si="28"/>
        <v>227</v>
      </c>
      <c r="AR96" s="11">
        <f t="shared" si="29"/>
        <v>85</v>
      </c>
      <c r="AS96" s="11">
        <f t="shared" si="30"/>
        <v>40</v>
      </c>
      <c r="AT96" s="11">
        <f t="shared" si="31"/>
        <v>10</v>
      </c>
      <c r="AU96" s="11">
        <f t="shared" si="32"/>
        <v>0</v>
      </c>
      <c r="AV96" s="11">
        <f t="shared" si="33"/>
        <v>0</v>
      </c>
      <c r="AW96" s="11">
        <f t="shared" si="34"/>
        <v>634</v>
      </c>
      <c r="AX96" s="13">
        <v>26.435331230283911</v>
      </c>
    </row>
    <row r="97" spans="1:50" s="8" customFormat="1" x14ac:dyDescent="0.2">
      <c r="A97" s="6" t="s">
        <v>98</v>
      </c>
      <c r="B97" s="11">
        <f t="shared" si="24"/>
        <v>983</v>
      </c>
      <c r="C97" s="11">
        <v>1</v>
      </c>
      <c r="D97" s="11">
        <v>5</v>
      </c>
      <c r="E97" s="11">
        <v>12</v>
      </c>
      <c r="F97" s="11">
        <v>39</v>
      </c>
      <c r="G97" s="11">
        <v>29</v>
      </c>
      <c r="H97" s="11">
        <v>60</v>
      </c>
      <c r="I97" s="11">
        <v>49</v>
      </c>
      <c r="J97" s="11">
        <v>73</v>
      </c>
      <c r="K97" s="11">
        <v>69</v>
      </c>
      <c r="L97" s="11">
        <v>73</v>
      </c>
      <c r="M97" s="11">
        <v>79</v>
      </c>
      <c r="N97" s="11">
        <v>66</v>
      </c>
      <c r="O97" s="11">
        <v>61</v>
      </c>
      <c r="P97" s="11">
        <v>52</v>
      </c>
      <c r="Q97" s="11">
        <v>57</v>
      </c>
      <c r="R97" s="11">
        <v>35</v>
      </c>
      <c r="S97" s="11">
        <v>51</v>
      </c>
      <c r="T97" s="11">
        <v>25</v>
      </c>
      <c r="U97" s="11">
        <v>29</v>
      </c>
      <c r="V97" s="11">
        <v>25</v>
      </c>
      <c r="W97" s="11">
        <v>20</v>
      </c>
      <c r="X97" s="11">
        <v>25</v>
      </c>
      <c r="Y97" s="11">
        <v>8</v>
      </c>
      <c r="Z97" s="11">
        <v>10</v>
      </c>
      <c r="AA97" s="11">
        <v>9</v>
      </c>
      <c r="AB97" s="11">
        <v>5</v>
      </c>
      <c r="AC97" s="11">
        <v>5</v>
      </c>
      <c r="AD97" s="11">
        <v>5</v>
      </c>
      <c r="AE97" s="11">
        <v>1</v>
      </c>
      <c r="AF97" s="11">
        <v>3</v>
      </c>
      <c r="AG97" s="11">
        <v>1</v>
      </c>
      <c r="AH97" s="11">
        <v>1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f t="shared" si="25"/>
        <v>1</v>
      </c>
      <c r="AO97" s="11">
        <f t="shared" si="26"/>
        <v>145</v>
      </c>
      <c r="AP97" s="11">
        <f t="shared" si="27"/>
        <v>343</v>
      </c>
      <c r="AQ97" s="11">
        <f t="shared" si="28"/>
        <v>271</v>
      </c>
      <c r="AR97" s="11">
        <f t="shared" si="29"/>
        <v>150</v>
      </c>
      <c r="AS97" s="11">
        <f t="shared" si="30"/>
        <v>57</v>
      </c>
      <c r="AT97" s="11">
        <f t="shared" si="31"/>
        <v>15</v>
      </c>
      <c r="AU97" s="11">
        <f t="shared" si="32"/>
        <v>1</v>
      </c>
      <c r="AV97" s="11">
        <f t="shared" si="33"/>
        <v>0</v>
      </c>
      <c r="AW97" s="11">
        <f t="shared" si="34"/>
        <v>982</v>
      </c>
      <c r="AX97" s="13">
        <v>25.867243133265514</v>
      </c>
    </row>
    <row r="98" spans="1:50" s="8" customFormat="1" x14ac:dyDescent="0.2">
      <c r="A98" s="6" t="s">
        <v>99</v>
      </c>
      <c r="B98" s="11">
        <f t="shared" si="24"/>
        <v>443</v>
      </c>
      <c r="C98" s="11">
        <v>0</v>
      </c>
      <c r="D98" s="11">
        <v>3</v>
      </c>
      <c r="E98" s="11">
        <v>5</v>
      </c>
      <c r="F98" s="11">
        <v>12</v>
      </c>
      <c r="G98" s="11">
        <v>11</v>
      </c>
      <c r="H98" s="11">
        <v>28</v>
      </c>
      <c r="I98" s="11">
        <v>25</v>
      </c>
      <c r="J98" s="11">
        <v>35</v>
      </c>
      <c r="K98" s="11">
        <v>23</v>
      </c>
      <c r="L98" s="11">
        <v>30</v>
      </c>
      <c r="M98" s="11">
        <v>36</v>
      </c>
      <c r="N98" s="11">
        <v>37</v>
      </c>
      <c r="O98" s="11">
        <v>31</v>
      </c>
      <c r="P98" s="11">
        <v>28</v>
      </c>
      <c r="Q98" s="11">
        <v>26</v>
      </c>
      <c r="R98" s="11">
        <v>23</v>
      </c>
      <c r="S98" s="11">
        <v>15</v>
      </c>
      <c r="T98" s="11">
        <v>11</v>
      </c>
      <c r="U98" s="11">
        <v>12</v>
      </c>
      <c r="V98" s="11">
        <v>8</v>
      </c>
      <c r="W98" s="11">
        <v>12</v>
      </c>
      <c r="X98" s="11">
        <v>11</v>
      </c>
      <c r="Y98" s="11">
        <v>8</v>
      </c>
      <c r="Z98" s="11">
        <v>2</v>
      </c>
      <c r="AA98" s="11">
        <v>4</v>
      </c>
      <c r="AB98" s="11">
        <v>4</v>
      </c>
      <c r="AC98" s="11">
        <v>1</v>
      </c>
      <c r="AD98" s="11">
        <v>2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f t="shared" si="25"/>
        <v>0</v>
      </c>
      <c r="AO98" s="11">
        <f t="shared" si="26"/>
        <v>59</v>
      </c>
      <c r="AP98" s="11">
        <f t="shared" si="27"/>
        <v>149</v>
      </c>
      <c r="AQ98" s="11">
        <f t="shared" si="28"/>
        <v>145</v>
      </c>
      <c r="AR98" s="11">
        <f t="shared" si="29"/>
        <v>58</v>
      </c>
      <c r="AS98" s="11">
        <f t="shared" si="30"/>
        <v>29</v>
      </c>
      <c r="AT98" s="11">
        <f t="shared" si="31"/>
        <v>3</v>
      </c>
      <c r="AU98" s="11">
        <f t="shared" si="32"/>
        <v>0</v>
      </c>
      <c r="AV98" s="11">
        <f t="shared" si="33"/>
        <v>0</v>
      </c>
      <c r="AW98" s="11">
        <f t="shared" si="34"/>
        <v>443</v>
      </c>
      <c r="AX98" s="13">
        <v>25.917607223476299</v>
      </c>
    </row>
    <row r="99" spans="1:50" s="8" customFormat="1" x14ac:dyDescent="0.2">
      <c r="A99" s="6" t="s">
        <v>100</v>
      </c>
      <c r="B99" s="11">
        <f t="shared" si="24"/>
        <v>124</v>
      </c>
      <c r="C99" s="11">
        <v>1</v>
      </c>
      <c r="D99" s="11">
        <v>0</v>
      </c>
      <c r="E99" s="11">
        <v>3</v>
      </c>
      <c r="F99" s="11">
        <v>5</v>
      </c>
      <c r="G99" s="11">
        <v>7</v>
      </c>
      <c r="H99" s="11">
        <v>4</v>
      </c>
      <c r="I99" s="11">
        <v>9</v>
      </c>
      <c r="J99" s="11">
        <v>11</v>
      </c>
      <c r="K99" s="11">
        <v>9</v>
      </c>
      <c r="L99" s="11">
        <v>7</v>
      </c>
      <c r="M99" s="11">
        <v>4</v>
      </c>
      <c r="N99" s="11">
        <v>9</v>
      </c>
      <c r="O99" s="11">
        <v>5</v>
      </c>
      <c r="P99" s="11">
        <v>13</v>
      </c>
      <c r="Q99" s="11">
        <v>6</v>
      </c>
      <c r="R99" s="11">
        <v>7</v>
      </c>
      <c r="S99" s="11">
        <v>3</v>
      </c>
      <c r="T99" s="11">
        <v>6</v>
      </c>
      <c r="U99" s="11">
        <v>2</v>
      </c>
      <c r="V99" s="11">
        <v>1</v>
      </c>
      <c r="W99" s="11">
        <v>2</v>
      </c>
      <c r="X99" s="11">
        <v>1</v>
      </c>
      <c r="Y99" s="11">
        <v>3</v>
      </c>
      <c r="Z99" s="11">
        <v>4</v>
      </c>
      <c r="AA99" s="11">
        <v>1</v>
      </c>
      <c r="AB99" s="11">
        <v>1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f t="shared" si="25"/>
        <v>1</v>
      </c>
      <c r="AO99" s="11">
        <f t="shared" si="26"/>
        <v>19</v>
      </c>
      <c r="AP99" s="11">
        <f t="shared" si="27"/>
        <v>40</v>
      </c>
      <c r="AQ99" s="11">
        <f t="shared" si="28"/>
        <v>40</v>
      </c>
      <c r="AR99" s="11">
        <f t="shared" si="29"/>
        <v>14</v>
      </c>
      <c r="AS99" s="11">
        <f t="shared" si="30"/>
        <v>10</v>
      </c>
      <c r="AT99" s="11">
        <f t="shared" si="31"/>
        <v>0</v>
      </c>
      <c r="AU99" s="11">
        <f t="shared" si="32"/>
        <v>0</v>
      </c>
      <c r="AV99" s="11">
        <f t="shared" si="33"/>
        <v>0</v>
      </c>
      <c r="AW99" s="11">
        <f t="shared" si="34"/>
        <v>123</v>
      </c>
      <c r="AX99" s="13">
        <v>25.508064516129032</v>
      </c>
    </row>
    <row r="100" spans="1:50" s="8" customFormat="1" x14ac:dyDescent="0.2">
      <c r="A100" s="6" t="s">
        <v>101</v>
      </c>
      <c r="B100" s="11">
        <f t="shared" si="24"/>
        <v>1176</v>
      </c>
      <c r="C100" s="11">
        <v>2</v>
      </c>
      <c r="D100" s="11">
        <v>2</v>
      </c>
      <c r="E100" s="11">
        <v>12</v>
      </c>
      <c r="F100" s="11">
        <v>20</v>
      </c>
      <c r="G100" s="11">
        <v>33</v>
      </c>
      <c r="H100" s="11">
        <v>52</v>
      </c>
      <c r="I100" s="11">
        <v>63</v>
      </c>
      <c r="J100" s="11">
        <v>77</v>
      </c>
      <c r="K100" s="11">
        <v>84</v>
      </c>
      <c r="L100" s="11">
        <v>78</v>
      </c>
      <c r="M100" s="11">
        <v>105</v>
      </c>
      <c r="N100" s="11">
        <v>86</v>
      </c>
      <c r="O100" s="11">
        <v>81</v>
      </c>
      <c r="P100" s="11">
        <v>80</v>
      </c>
      <c r="Q100" s="11">
        <v>75</v>
      </c>
      <c r="R100" s="11">
        <v>73</v>
      </c>
      <c r="S100" s="11">
        <v>56</v>
      </c>
      <c r="T100" s="11">
        <v>42</v>
      </c>
      <c r="U100" s="11">
        <v>26</v>
      </c>
      <c r="V100" s="11">
        <v>29</v>
      </c>
      <c r="W100" s="11">
        <v>21</v>
      </c>
      <c r="X100" s="11">
        <v>18</v>
      </c>
      <c r="Y100" s="11">
        <v>14</v>
      </c>
      <c r="Z100" s="11">
        <v>11</v>
      </c>
      <c r="AA100" s="11">
        <v>7</v>
      </c>
      <c r="AB100" s="11">
        <v>7</v>
      </c>
      <c r="AC100" s="11">
        <v>8</v>
      </c>
      <c r="AD100" s="11">
        <v>3</v>
      </c>
      <c r="AE100" s="11">
        <v>3</v>
      </c>
      <c r="AF100" s="11">
        <v>7</v>
      </c>
      <c r="AG100" s="11">
        <v>1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f t="shared" si="25"/>
        <v>2</v>
      </c>
      <c r="AO100" s="11">
        <f t="shared" si="26"/>
        <v>119</v>
      </c>
      <c r="AP100" s="11">
        <f t="shared" si="27"/>
        <v>407</v>
      </c>
      <c r="AQ100" s="11">
        <f t="shared" si="28"/>
        <v>395</v>
      </c>
      <c r="AR100" s="11">
        <f t="shared" si="29"/>
        <v>174</v>
      </c>
      <c r="AS100" s="11">
        <f t="shared" si="30"/>
        <v>57</v>
      </c>
      <c r="AT100" s="11">
        <f t="shared" si="31"/>
        <v>22</v>
      </c>
      <c r="AU100" s="11">
        <f t="shared" si="32"/>
        <v>0</v>
      </c>
      <c r="AV100" s="11">
        <f t="shared" si="33"/>
        <v>0</v>
      </c>
      <c r="AW100" s="11">
        <f t="shared" si="34"/>
        <v>1174</v>
      </c>
      <c r="AX100" s="13">
        <v>26.28486394557823</v>
      </c>
    </row>
    <row r="101" spans="1:50" s="8" customFormat="1" x14ac:dyDescent="0.2">
      <c r="A101" s="6" t="s">
        <v>102</v>
      </c>
      <c r="B101" s="11">
        <f t="shared" si="24"/>
        <v>1815</v>
      </c>
      <c r="C101" s="11">
        <v>2</v>
      </c>
      <c r="D101" s="11">
        <v>5</v>
      </c>
      <c r="E101" s="11">
        <v>22</v>
      </c>
      <c r="F101" s="11">
        <v>33</v>
      </c>
      <c r="G101" s="11">
        <v>38</v>
      </c>
      <c r="H101" s="11">
        <v>64</v>
      </c>
      <c r="I101" s="11">
        <v>75</v>
      </c>
      <c r="J101" s="11">
        <v>97</v>
      </c>
      <c r="K101" s="11">
        <v>119</v>
      </c>
      <c r="L101" s="11">
        <v>139</v>
      </c>
      <c r="M101" s="11">
        <v>128</v>
      </c>
      <c r="N101" s="11">
        <v>135</v>
      </c>
      <c r="O101" s="11">
        <v>144</v>
      </c>
      <c r="P101" s="11">
        <v>138</v>
      </c>
      <c r="Q101" s="11">
        <v>121</v>
      </c>
      <c r="R101" s="11">
        <v>90</v>
      </c>
      <c r="S101" s="11">
        <v>90</v>
      </c>
      <c r="T101" s="11">
        <v>61</v>
      </c>
      <c r="U101" s="11">
        <v>55</v>
      </c>
      <c r="V101" s="11">
        <v>45</v>
      </c>
      <c r="W101" s="11">
        <v>46</v>
      </c>
      <c r="X101" s="11">
        <v>39</v>
      </c>
      <c r="Y101" s="11">
        <v>29</v>
      </c>
      <c r="Z101" s="11">
        <v>28</v>
      </c>
      <c r="AA101" s="11">
        <v>21</v>
      </c>
      <c r="AB101" s="11">
        <v>15</v>
      </c>
      <c r="AC101" s="11">
        <v>18</v>
      </c>
      <c r="AD101" s="11">
        <v>6</v>
      </c>
      <c r="AE101" s="11">
        <v>4</v>
      </c>
      <c r="AF101" s="11">
        <v>3</v>
      </c>
      <c r="AG101" s="11">
        <v>3</v>
      </c>
      <c r="AH101" s="11">
        <v>1</v>
      </c>
      <c r="AI101" s="11">
        <v>0</v>
      </c>
      <c r="AJ101" s="11">
        <v>1</v>
      </c>
      <c r="AK101" s="11">
        <v>0</v>
      </c>
      <c r="AL101" s="11">
        <v>0</v>
      </c>
      <c r="AM101" s="11">
        <v>0</v>
      </c>
      <c r="AN101" s="11">
        <f t="shared" si="25"/>
        <v>2</v>
      </c>
      <c r="AO101" s="11">
        <f t="shared" si="26"/>
        <v>162</v>
      </c>
      <c r="AP101" s="11">
        <f t="shared" si="27"/>
        <v>558</v>
      </c>
      <c r="AQ101" s="11">
        <f t="shared" si="28"/>
        <v>628</v>
      </c>
      <c r="AR101" s="11">
        <f t="shared" si="29"/>
        <v>297</v>
      </c>
      <c r="AS101" s="11">
        <f t="shared" si="30"/>
        <v>132</v>
      </c>
      <c r="AT101" s="11">
        <f t="shared" si="31"/>
        <v>34</v>
      </c>
      <c r="AU101" s="11">
        <f t="shared" si="32"/>
        <v>2</v>
      </c>
      <c r="AV101" s="11">
        <f t="shared" si="33"/>
        <v>0</v>
      </c>
      <c r="AW101" s="11">
        <f t="shared" si="34"/>
        <v>1813</v>
      </c>
      <c r="AX101" s="13">
        <v>26.890082644628098</v>
      </c>
    </row>
    <row r="102" spans="1:50" s="8" customFormat="1" x14ac:dyDescent="0.2">
      <c r="A102" s="6" t="s">
        <v>103</v>
      </c>
      <c r="B102" s="11">
        <f t="shared" si="24"/>
        <v>890</v>
      </c>
      <c r="C102" s="11">
        <v>2</v>
      </c>
      <c r="D102" s="11">
        <v>6</v>
      </c>
      <c r="E102" s="11">
        <v>24</v>
      </c>
      <c r="F102" s="11">
        <v>32</v>
      </c>
      <c r="G102" s="11">
        <v>33</v>
      </c>
      <c r="H102" s="11">
        <v>27</v>
      </c>
      <c r="I102" s="11">
        <v>42</v>
      </c>
      <c r="J102" s="11">
        <v>59</v>
      </c>
      <c r="K102" s="11">
        <v>60</v>
      </c>
      <c r="L102" s="11">
        <v>73</v>
      </c>
      <c r="M102" s="11">
        <v>65</v>
      </c>
      <c r="N102" s="11">
        <v>66</v>
      </c>
      <c r="O102" s="11">
        <v>59</v>
      </c>
      <c r="P102" s="11">
        <v>57</v>
      </c>
      <c r="Q102" s="11">
        <v>53</v>
      </c>
      <c r="R102" s="11">
        <v>48</v>
      </c>
      <c r="S102" s="11">
        <v>28</v>
      </c>
      <c r="T102" s="11">
        <v>27</v>
      </c>
      <c r="U102" s="11">
        <v>25</v>
      </c>
      <c r="V102" s="11">
        <v>15</v>
      </c>
      <c r="W102" s="11">
        <v>12</v>
      </c>
      <c r="X102" s="11">
        <v>26</v>
      </c>
      <c r="Y102" s="11">
        <v>14</v>
      </c>
      <c r="Z102" s="11">
        <v>8</v>
      </c>
      <c r="AA102" s="11">
        <v>12</v>
      </c>
      <c r="AB102" s="11">
        <v>5</v>
      </c>
      <c r="AC102" s="11">
        <v>4</v>
      </c>
      <c r="AD102" s="11">
        <v>5</v>
      </c>
      <c r="AE102" s="11">
        <v>2</v>
      </c>
      <c r="AF102" s="11">
        <v>1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f t="shared" si="25"/>
        <v>2</v>
      </c>
      <c r="AO102" s="11">
        <f t="shared" si="26"/>
        <v>122</v>
      </c>
      <c r="AP102" s="11">
        <f t="shared" si="27"/>
        <v>299</v>
      </c>
      <c r="AQ102" s="11">
        <f t="shared" si="28"/>
        <v>283</v>
      </c>
      <c r="AR102" s="11">
        <f t="shared" si="29"/>
        <v>107</v>
      </c>
      <c r="AS102" s="11">
        <f t="shared" si="30"/>
        <v>65</v>
      </c>
      <c r="AT102" s="11">
        <f t="shared" si="31"/>
        <v>12</v>
      </c>
      <c r="AU102" s="11">
        <f t="shared" si="32"/>
        <v>0</v>
      </c>
      <c r="AV102" s="11">
        <f t="shared" si="33"/>
        <v>0</v>
      </c>
      <c r="AW102" s="11">
        <f t="shared" si="34"/>
        <v>888</v>
      </c>
      <c r="AX102" s="13">
        <v>25.919101123595507</v>
      </c>
    </row>
    <row r="103" spans="1:50" s="8" customFormat="1" x14ac:dyDescent="0.2">
      <c r="A103" s="6" t="s">
        <v>104</v>
      </c>
      <c r="B103" s="11">
        <f t="shared" si="24"/>
        <v>363</v>
      </c>
      <c r="C103" s="11">
        <v>0</v>
      </c>
      <c r="D103" s="11">
        <v>0</v>
      </c>
      <c r="E103" s="11">
        <v>4</v>
      </c>
      <c r="F103" s="11">
        <v>2</v>
      </c>
      <c r="G103" s="11">
        <v>4</v>
      </c>
      <c r="H103" s="11">
        <v>18</v>
      </c>
      <c r="I103" s="11">
        <v>23</v>
      </c>
      <c r="J103" s="11">
        <v>22</v>
      </c>
      <c r="K103" s="11">
        <v>29</v>
      </c>
      <c r="L103" s="11">
        <v>34</v>
      </c>
      <c r="M103" s="11">
        <v>28</v>
      </c>
      <c r="N103" s="11">
        <v>25</v>
      </c>
      <c r="O103" s="11">
        <v>31</v>
      </c>
      <c r="P103" s="11">
        <v>38</v>
      </c>
      <c r="Q103" s="11">
        <v>24</v>
      </c>
      <c r="R103" s="11">
        <v>13</v>
      </c>
      <c r="S103" s="11">
        <v>11</v>
      </c>
      <c r="T103" s="11">
        <v>10</v>
      </c>
      <c r="U103" s="11">
        <v>5</v>
      </c>
      <c r="V103" s="11">
        <v>9</v>
      </c>
      <c r="W103" s="11">
        <v>12</v>
      </c>
      <c r="X103" s="11">
        <v>10</v>
      </c>
      <c r="Y103" s="11">
        <v>1</v>
      </c>
      <c r="Z103" s="11">
        <v>3</v>
      </c>
      <c r="AA103" s="11">
        <v>1</v>
      </c>
      <c r="AB103" s="11">
        <v>2</v>
      </c>
      <c r="AC103" s="11">
        <v>2</v>
      </c>
      <c r="AD103" s="11">
        <v>1</v>
      </c>
      <c r="AE103" s="11">
        <v>1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f t="shared" si="25"/>
        <v>0</v>
      </c>
      <c r="AO103" s="11">
        <f t="shared" si="26"/>
        <v>28</v>
      </c>
      <c r="AP103" s="11">
        <f t="shared" si="27"/>
        <v>136</v>
      </c>
      <c r="AQ103" s="11">
        <f t="shared" si="28"/>
        <v>131</v>
      </c>
      <c r="AR103" s="11">
        <f t="shared" si="29"/>
        <v>47</v>
      </c>
      <c r="AS103" s="11">
        <f t="shared" si="30"/>
        <v>17</v>
      </c>
      <c r="AT103" s="11">
        <f t="shared" si="31"/>
        <v>4</v>
      </c>
      <c r="AU103" s="11">
        <f t="shared" si="32"/>
        <v>0</v>
      </c>
      <c r="AV103" s="11">
        <f t="shared" si="33"/>
        <v>0</v>
      </c>
      <c r="AW103" s="11">
        <f t="shared" si="34"/>
        <v>363</v>
      </c>
      <c r="AX103" s="13">
        <v>26.155647382920112</v>
      </c>
    </row>
    <row r="104" spans="1:50" s="8" customFormat="1" x14ac:dyDescent="0.2">
      <c r="A104" s="6" t="s">
        <v>105</v>
      </c>
      <c r="B104" s="11">
        <f t="shared" ref="B104:B118" si="35">SUM(C104:AM104)</f>
        <v>731</v>
      </c>
      <c r="C104" s="11">
        <v>1</v>
      </c>
      <c r="D104" s="11">
        <v>2</v>
      </c>
      <c r="E104" s="11">
        <v>5</v>
      </c>
      <c r="F104" s="11">
        <v>16</v>
      </c>
      <c r="G104" s="11">
        <v>25</v>
      </c>
      <c r="H104" s="11">
        <v>34</v>
      </c>
      <c r="I104" s="11">
        <v>38</v>
      </c>
      <c r="J104" s="11">
        <v>49</v>
      </c>
      <c r="K104" s="11">
        <v>51</v>
      </c>
      <c r="L104" s="11">
        <v>51</v>
      </c>
      <c r="M104" s="11">
        <v>52</v>
      </c>
      <c r="N104" s="11">
        <v>53</v>
      </c>
      <c r="O104" s="11">
        <v>53</v>
      </c>
      <c r="P104" s="11">
        <v>57</v>
      </c>
      <c r="Q104" s="11">
        <v>38</v>
      </c>
      <c r="R104" s="11">
        <v>22</v>
      </c>
      <c r="S104" s="11">
        <v>27</v>
      </c>
      <c r="T104" s="11">
        <v>26</v>
      </c>
      <c r="U104" s="11">
        <v>23</v>
      </c>
      <c r="V104" s="11">
        <v>15</v>
      </c>
      <c r="W104" s="11">
        <v>23</v>
      </c>
      <c r="X104" s="11">
        <v>14</v>
      </c>
      <c r="Y104" s="11">
        <v>15</v>
      </c>
      <c r="Z104" s="11">
        <v>10</v>
      </c>
      <c r="AA104" s="11">
        <v>9</v>
      </c>
      <c r="AB104" s="11">
        <v>7</v>
      </c>
      <c r="AC104" s="11">
        <v>10</v>
      </c>
      <c r="AD104" s="11">
        <v>3</v>
      </c>
      <c r="AE104" s="11">
        <v>0</v>
      </c>
      <c r="AF104" s="11">
        <v>1</v>
      </c>
      <c r="AG104" s="11">
        <v>0</v>
      </c>
      <c r="AH104" s="11">
        <v>0</v>
      </c>
      <c r="AI104" s="11">
        <v>0</v>
      </c>
      <c r="AJ104" s="11">
        <v>0</v>
      </c>
      <c r="AK104" s="11">
        <v>1</v>
      </c>
      <c r="AL104" s="11">
        <v>0</v>
      </c>
      <c r="AM104" s="11">
        <v>0</v>
      </c>
      <c r="AN104" s="11">
        <f t="shared" ref="AN104:AN168" si="36">C104</f>
        <v>1</v>
      </c>
      <c r="AO104" s="11">
        <f t="shared" ref="AO104:AO168" si="37">SUM(D104:H104)</f>
        <v>82</v>
      </c>
      <c r="AP104" s="11">
        <f t="shared" ref="AP104:AP168" si="38">SUM(I104:M104)</f>
        <v>241</v>
      </c>
      <c r="AQ104" s="11">
        <f t="shared" ref="AQ104:AQ168" si="39">SUM(N104:R104)</f>
        <v>223</v>
      </c>
      <c r="AR104" s="11">
        <f t="shared" ref="AR104:AR168" si="40">SUM(S104:W104)</f>
        <v>114</v>
      </c>
      <c r="AS104" s="11">
        <f t="shared" ref="AS104:AS168" si="41">SUM(X104:AB104)</f>
        <v>55</v>
      </c>
      <c r="AT104" s="11">
        <f t="shared" ref="AT104:AT168" si="42">SUM(AC104:AG104)</f>
        <v>14</v>
      </c>
      <c r="AU104" s="11">
        <f t="shared" ref="AU104:AU168" si="43">SUM(AH104:AL104)</f>
        <v>1</v>
      </c>
      <c r="AV104" s="11">
        <f t="shared" ref="AV104:AV168" si="44">AM104</f>
        <v>0</v>
      </c>
      <c r="AW104" s="11">
        <f t="shared" ref="AW104:AW168" si="45">SUM(D104:AL104)</f>
        <v>730</v>
      </c>
      <c r="AX104" s="13">
        <v>26.527359781121753</v>
      </c>
    </row>
    <row r="105" spans="1:50" s="8" customFormat="1" x14ac:dyDescent="0.2">
      <c r="A105" s="6" t="s">
        <v>106</v>
      </c>
      <c r="B105" s="11">
        <f t="shared" si="35"/>
        <v>220</v>
      </c>
      <c r="C105" s="11">
        <v>0</v>
      </c>
      <c r="D105" s="11">
        <v>1</v>
      </c>
      <c r="E105" s="11">
        <v>1</v>
      </c>
      <c r="F105" s="11">
        <v>3</v>
      </c>
      <c r="G105" s="11">
        <v>2</v>
      </c>
      <c r="H105" s="11">
        <v>10</v>
      </c>
      <c r="I105" s="11">
        <v>14</v>
      </c>
      <c r="J105" s="11">
        <v>17</v>
      </c>
      <c r="K105" s="11">
        <v>18</v>
      </c>
      <c r="L105" s="11">
        <v>16</v>
      </c>
      <c r="M105" s="11">
        <v>10</v>
      </c>
      <c r="N105" s="11">
        <v>14</v>
      </c>
      <c r="O105" s="11">
        <v>16</v>
      </c>
      <c r="P105" s="11">
        <v>19</v>
      </c>
      <c r="Q105" s="11">
        <v>16</v>
      </c>
      <c r="R105" s="11">
        <v>15</v>
      </c>
      <c r="S105" s="11">
        <v>10</v>
      </c>
      <c r="T105" s="11">
        <v>6</v>
      </c>
      <c r="U105" s="11">
        <v>9</v>
      </c>
      <c r="V105" s="11">
        <v>2</v>
      </c>
      <c r="W105" s="11">
        <v>5</v>
      </c>
      <c r="X105" s="11">
        <v>0</v>
      </c>
      <c r="Y105" s="11">
        <v>5</v>
      </c>
      <c r="Z105" s="11">
        <v>6</v>
      </c>
      <c r="AA105" s="11">
        <v>0</v>
      </c>
      <c r="AB105" s="11">
        <v>1</v>
      </c>
      <c r="AC105" s="11">
        <v>4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f t="shared" si="36"/>
        <v>0</v>
      </c>
      <c r="AO105" s="11">
        <f t="shared" si="37"/>
        <v>17</v>
      </c>
      <c r="AP105" s="11">
        <f t="shared" si="38"/>
        <v>75</v>
      </c>
      <c r="AQ105" s="11">
        <f t="shared" si="39"/>
        <v>80</v>
      </c>
      <c r="AR105" s="11">
        <f t="shared" si="40"/>
        <v>32</v>
      </c>
      <c r="AS105" s="11">
        <f t="shared" si="41"/>
        <v>12</v>
      </c>
      <c r="AT105" s="11">
        <f t="shared" si="42"/>
        <v>4</v>
      </c>
      <c r="AU105" s="11">
        <f t="shared" si="43"/>
        <v>0</v>
      </c>
      <c r="AV105" s="11">
        <f t="shared" si="44"/>
        <v>0</v>
      </c>
      <c r="AW105" s="11">
        <f t="shared" si="45"/>
        <v>220</v>
      </c>
      <c r="AX105" s="13">
        <v>26.509090909090908</v>
      </c>
    </row>
    <row r="106" spans="1:50" s="8" customFormat="1" x14ac:dyDescent="0.2">
      <c r="A106" s="6" t="s">
        <v>107</v>
      </c>
      <c r="B106" s="11">
        <f t="shared" si="35"/>
        <v>374</v>
      </c>
      <c r="C106" s="11">
        <v>0</v>
      </c>
      <c r="D106" s="11">
        <v>0</v>
      </c>
      <c r="E106" s="11">
        <v>0</v>
      </c>
      <c r="F106" s="11">
        <v>6</v>
      </c>
      <c r="G106" s="11">
        <v>11</v>
      </c>
      <c r="H106" s="11">
        <v>13</v>
      </c>
      <c r="I106" s="11">
        <v>27</v>
      </c>
      <c r="J106" s="11">
        <v>25</v>
      </c>
      <c r="K106" s="11">
        <v>28</v>
      </c>
      <c r="L106" s="11">
        <v>31</v>
      </c>
      <c r="M106" s="11">
        <v>34</v>
      </c>
      <c r="N106" s="11">
        <v>24</v>
      </c>
      <c r="O106" s="11">
        <v>39</v>
      </c>
      <c r="P106" s="11">
        <v>23</v>
      </c>
      <c r="Q106" s="11">
        <v>19</v>
      </c>
      <c r="R106" s="11">
        <v>19</v>
      </c>
      <c r="S106" s="11">
        <v>14</v>
      </c>
      <c r="T106" s="11">
        <v>13</v>
      </c>
      <c r="U106" s="11">
        <v>11</v>
      </c>
      <c r="V106" s="11">
        <v>5</v>
      </c>
      <c r="W106" s="11">
        <v>7</v>
      </c>
      <c r="X106" s="11">
        <v>4</v>
      </c>
      <c r="Y106" s="11">
        <v>7</v>
      </c>
      <c r="Z106" s="11">
        <v>6</v>
      </c>
      <c r="AA106" s="11">
        <v>2</v>
      </c>
      <c r="AB106" s="11">
        <v>1</v>
      </c>
      <c r="AC106" s="11">
        <v>1</v>
      </c>
      <c r="AD106" s="11">
        <v>2</v>
      </c>
      <c r="AE106" s="11">
        <v>1</v>
      </c>
      <c r="AF106" s="11">
        <v>1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f t="shared" si="36"/>
        <v>0</v>
      </c>
      <c r="AO106" s="11">
        <f t="shared" si="37"/>
        <v>30</v>
      </c>
      <c r="AP106" s="11">
        <f t="shared" si="38"/>
        <v>145</v>
      </c>
      <c r="AQ106" s="11">
        <f t="shared" si="39"/>
        <v>124</v>
      </c>
      <c r="AR106" s="11">
        <f t="shared" si="40"/>
        <v>50</v>
      </c>
      <c r="AS106" s="11">
        <f t="shared" si="41"/>
        <v>20</v>
      </c>
      <c r="AT106" s="11">
        <f t="shared" si="42"/>
        <v>5</v>
      </c>
      <c r="AU106" s="11">
        <f t="shared" si="43"/>
        <v>0</v>
      </c>
      <c r="AV106" s="11">
        <f t="shared" si="44"/>
        <v>0</v>
      </c>
      <c r="AW106" s="11">
        <f t="shared" si="45"/>
        <v>374</v>
      </c>
      <c r="AX106" s="13">
        <v>26.139037433155082</v>
      </c>
    </row>
    <row r="107" spans="1:50" s="8" customFormat="1" x14ac:dyDescent="0.2">
      <c r="A107" s="6" t="s">
        <v>108</v>
      </c>
      <c r="B107" s="11">
        <f t="shared" si="35"/>
        <v>1045</v>
      </c>
      <c r="C107" s="11">
        <v>1</v>
      </c>
      <c r="D107" s="11">
        <v>9</v>
      </c>
      <c r="E107" s="11">
        <v>3</v>
      </c>
      <c r="F107" s="11">
        <v>30</v>
      </c>
      <c r="G107" s="11">
        <v>45</v>
      </c>
      <c r="H107" s="11">
        <v>77</v>
      </c>
      <c r="I107" s="11">
        <v>61</v>
      </c>
      <c r="J107" s="11">
        <v>69</v>
      </c>
      <c r="K107" s="11">
        <v>80</v>
      </c>
      <c r="L107" s="11">
        <v>63</v>
      </c>
      <c r="M107" s="11">
        <v>76</v>
      </c>
      <c r="N107" s="11">
        <v>85</v>
      </c>
      <c r="O107" s="11">
        <v>70</v>
      </c>
      <c r="P107" s="11">
        <v>63</v>
      </c>
      <c r="Q107" s="11">
        <v>49</v>
      </c>
      <c r="R107" s="11">
        <v>38</v>
      </c>
      <c r="S107" s="11">
        <v>53</v>
      </c>
      <c r="T107" s="11">
        <v>34</v>
      </c>
      <c r="U107" s="11">
        <v>24</v>
      </c>
      <c r="V107" s="11">
        <v>27</v>
      </c>
      <c r="W107" s="11">
        <v>20</v>
      </c>
      <c r="X107" s="11">
        <v>28</v>
      </c>
      <c r="Y107" s="11">
        <v>12</v>
      </c>
      <c r="Z107" s="11">
        <v>10</v>
      </c>
      <c r="AA107" s="11">
        <v>4</v>
      </c>
      <c r="AB107" s="11">
        <v>5</v>
      </c>
      <c r="AC107" s="11">
        <v>3</v>
      </c>
      <c r="AD107" s="11">
        <v>3</v>
      </c>
      <c r="AE107" s="11">
        <v>2</v>
      </c>
      <c r="AF107" s="11">
        <v>0</v>
      </c>
      <c r="AG107" s="11">
        <v>1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f t="shared" si="36"/>
        <v>1</v>
      </c>
      <c r="AO107" s="11">
        <f t="shared" si="37"/>
        <v>164</v>
      </c>
      <c r="AP107" s="11">
        <f t="shared" si="38"/>
        <v>349</v>
      </c>
      <c r="AQ107" s="11">
        <f t="shared" si="39"/>
        <v>305</v>
      </c>
      <c r="AR107" s="11">
        <f t="shared" si="40"/>
        <v>158</v>
      </c>
      <c r="AS107" s="11">
        <f t="shared" si="41"/>
        <v>59</v>
      </c>
      <c r="AT107" s="11">
        <f t="shared" si="42"/>
        <v>9</v>
      </c>
      <c r="AU107" s="11">
        <f t="shared" si="43"/>
        <v>0</v>
      </c>
      <c r="AV107" s="11">
        <f t="shared" si="44"/>
        <v>0</v>
      </c>
      <c r="AW107" s="11">
        <f t="shared" si="45"/>
        <v>1044</v>
      </c>
      <c r="AX107" s="13">
        <v>25.653110047846891</v>
      </c>
    </row>
    <row r="108" spans="1:50" s="8" customFormat="1" x14ac:dyDescent="0.2">
      <c r="A108" s="6" t="s">
        <v>109</v>
      </c>
      <c r="B108" s="11">
        <f t="shared" si="35"/>
        <v>381</v>
      </c>
      <c r="C108" s="11">
        <v>0</v>
      </c>
      <c r="D108" s="11">
        <v>4</v>
      </c>
      <c r="E108" s="11">
        <v>10</v>
      </c>
      <c r="F108" s="11">
        <v>15</v>
      </c>
      <c r="G108" s="11">
        <v>10</v>
      </c>
      <c r="H108" s="11">
        <v>19</v>
      </c>
      <c r="I108" s="11">
        <v>26</v>
      </c>
      <c r="J108" s="11">
        <v>24</v>
      </c>
      <c r="K108" s="11">
        <v>27</v>
      </c>
      <c r="L108" s="11">
        <v>17</v>
      </c>
      <c r="M108" s="11">
        <v>36</v>
      </c>
      <c r="N108" s="11">
        <v>22</v>
      </c>
      <c r="O108" s="11">
        <v>23</v>
      </c>
      <c r="P108" s="11">
        <v>29</v>
      </c>
      <c r="Q108" s="11">
        <v>29</v>
      </c>
      <c r="R108" s="11">
        <v>12</v>
      </c>
      <c r="S108" s="11">
        <v>18</v>
      </c>
      <c r="T108" s="11">
        <v>8</v>
      </c>
      <c r="U108" s="11">
        <v>12</v>
      </c>
      <c r="V108" s="11">
        <v>7</v>
      </c>
      <c r="W108" s="11">
        <v>5</v>
      </c>
      <c r="X108" s="11">
        <v>8</v>
      </c>
      <c r="Y108" s="11">
        <v>4</v>
      </c>
      <c r="Z108" s="11">
        <v>4</v>
      </c>
      <c r="AA108" s="11">
        <v>3</v>
      </c>
      <c r="AB108" s="11">
        <v>4</v>
      </c>
      <c r="AC108" s="11">
        <v>3</v>
      </c>
      <c r="AD108" s="11">
        <v>2</v>
      </c>
      <c r="AE108" s="11">
        <v>0</v>
      </c>
      <c r="AF108" s="11">
        <v>0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f t="shared" si="36"/>
        <v>0</v>
      </c>
      <c r="AO108" s="11">
        <f t="shared" si="37"/>
        <v>58</v>
      </c>
      <c r="AP108" s="11">
        <f t="shared" si="38"/>
        <v>130</v>
      </c>
      <c r="AQ108" s="11">
        <f t="shared" si="39"/>
        <v>115</v>
      </c>
      <c r="AR108" s="11">
        <f t="shared" si="40"/>
        <v>50</v>
      </c>
      <c r="AS108" s="11">
        <f t="shared" si="41"/>
        <v>23</v>
      </c>
      <c r="AT108" s="11">
        <f t="shared" si="42"/>
        <v>5</v>
      </c>
      <c r="AU108" s="11">
        <f t="shared" si="43"/>
        <v>0</v>
      </c>
      <c r="AV108" s="11">
        <f t="shared" si="44"/>
        <v>0</v>
      </c>
      <c r="AW108" s="11">
        <f t="shared" si="45"/>
        <v>381</v>
      </c>
      <c r="AX108" s="13">
        <v>25.688976377952756</v>
      </c>
    </row>
    <row r="109" spans="1:50" s="8" customFormat="1" x14ac:dyDescent="0.2">
      <c r="A109" s="6" t="s">
        <v>110</v>
      </c>
      <c r="B109" s="11">
        <f t="shared" si="35"/>
        <v>598</v>
      </c>
      <c r="C109" s="11">
        <v>0</v>
      </c>
      <c r="D109" s="11">
        <v>1</v>
      </c>
      <c r="E109" s="11">
        <v>1</v>
      </c>
      <c r="F109" s="11">
        <v>10</v>
      </c>
      <c r="G109" s="11">
        <v>13</v>
      </c>
      <c r="H109" s="11">
        <v>10</v>
      </c>
      <c r="I109" s="11">
        <v>14</v>
      </c>
      <c r="J109" s="11">
        <v>18</v>
      </c>
      <c r="K109" s="11">
        <v>21</v>
      </c>
      <c r="L109" s="11">
        <v>20</v>
      </c>
      <c r="M109" s="11">
        <v>55</v>
      </c>
      <c r="N109" s="11">
        <v>36</v>
      </c>
      <c r="O109" s="11">
        <v>58</v>
      </c>
      <c r="P109" s="11">
        <v>52</v>
      </c>
      <c r="Q109" s="11">
        <v>58</v>
      </c>
      <c r="R109" s="11">
        <v>52</v>
      </c>
      <c r="S109" s="11">
        <v>31</v>
      </c>
      <c r="T109" s="11">
        <v>36</v>
      </c>
      <c r="U109" s="11">
        <v>27</v>
      </c>
      <c r="V109" s="11">
        <v>20</v>
      </c>
      <c r="W109" s="11">
        <v>15</v>
      </c>
      <c r="X109" s="11">
        <v>16</v>
      </c>
      <c r="Y109" s="11">
        <v>7</v>
      </c>
      <c r="Z109" s="11">
        <v>8</v>
      </c>
      <c r="AA109" s="11">
        <v>7</v>
      </c>
      <c r="AB109" s="11">
        <v>4</v>
      </c>
      <c r="AC109" s="11">
        <v>3</v>
      </c>
      <c r="AD109" s="11">
        <v>2</v>
      </c>
      <c r="AE109" s="11">
        <v>2</v>
      </c>
      <c r="AF109" s="11">
        <v>1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f t="shared" si="36"/>
        <v>0</v>
      </c>
      <c r="AO109" s="11">
        <f t="shared" si="37"/>
        <v>35</v>
      </c>
      <c r="AP109" s="11">
        <f t="shared" si="38"/>
        <v>128</v>
      </c>
      <c r="AQ109" s="11">
        <f t="shared" si="39"/>
        <v>256</v>
      </c>
      <c r="AR109" s="11">
        <f t="shared" si="40"/>
        <v>129</v>
      </c>
      <c r="AS109" s="11">
        <f t="shared" si="41"/>
        <v>42</v>
      </c>
      <c r="AT109" s="11">
        <f t="shared" si="42"/>
        <v>8</v>
      </c>
      <c r="AU109" s="11">
        <f t="shared" si="43"/>
        <v>0</v>
      </c>
      <c r="AV109" s="11">
        <f t="shared" si="44"/>
        <v>0</v>
      </c>
      <c r="AW109" s="11">
        <f t="shared" si="45"/>
        <v>598</v>
      </c>
      <c r="AX109" s="13">
        <v>27.938127090301002</v>
      </c>
    </row>
    <row r="110" spans="1:50" s="8" customFormat="1" x14ac:dyDescent="0.2">
      <c r="A110" s="6" t="s">
        <v>111</v>
      </c>
      <c r="B110" s="11">
        <f t="shared" si="35"/>
        <v>791</v>
      </c>
      <c r="C110" s="11">
        <v>0</v>
      </c>
      <c r="D110" s="11">
        <v>2</v>
      </c>
      <c r="E110" s="11">
        <v>13</v>
      </c>
      <c r="F110" s="11">
        <v>15</v>
      </c>
      <c r="G110" s="11">
        <v>21</v>
      </c>
      <c r="H110" s="11">
        <v>28</v>
      </c>
      <c r="I110" s="11">
        <v>27</v>
      </c>
      <c r="J110" s="11">
        <v>41</v>
      </c>
      <c r="K110" s="11">
        <v>37</v>
      </c>
      <c r="L110" s="11">
        <v>42</v>
      </c>
      <c r="M110" s="11">
        <v>54</v>
      </c>
      <c r="N110" s="11">
        <v>70</v>
      </c>
      <c r="O110" s="11">
        <v>68</v>
      </c>
      <c r="P110" s="11">
        <v>62</v>
      </c>
      <c r="Q110" s="11">
        <v>55</v>
      </c>
      <c r="R110" s="11">
        <v>45</v>
      </c>
      <c r="S110" s="11">
        <v>45</v>
      </c>
      <c r="T110" s="11">
        <v>33</v>
      </c>
      <c r="U110" s="11">
        <v>32</v>
      </c>
      <c r="V110" s="11">
        <v>26</v>
      </c>
      <c r="W110" s="11">
        <v>11</v>
      </c>
      <c r="X110" s="11">
        <v>13</v>
      </c>
      <c r="Y110" s="11">
        <v>10</v>
      </c>
      <c r="Z110" s="11">
        <v>18</v>
      </c>
      <c r="AA110" s="11">
        <v>9</v>
      </c>
      <c r="AB110" s="11">
        <v>7</v>
      </c>
      <c r="AC110" s="11">
        <v>2</v>
      </c>
      <c r="AD110" s="11">
        <v>2</v>
      </c>
      <c r="AE110" s="11">
        <v>2</v>
      </c>
      <c r="AF110" s="11">
        <v>0</v>
      </c>
      <c r="AG110" s="11">
        <v>0</v>
      </c>
      <c r="AH110" s="11">
        <v>0</v>
      </c>
      <c r="AI110" s="11">
        <v>1</v>
      </c>
      <c r="AJ110" s="11">
        <v>0</v>
      </c>
      <c r="AK110" s="11">
        <v>0</v>
      </c>
      <c r="AL110" s="11">
        <v>0</v>
      </c>
      <c r="AM110" s="11">
        <v>0</v>
      </c>
      <c r="AN110" s="11">
        <f t="shared" si="36"/>
        <v>0</v>
      </c>
      <c r="AO110" s="11">
        <f t="shared" si="37"/>
        <v>79</v>
      </c>
      <c r="AP110" s="11">
        <f t="shared" si="38"/>
        <v>201</v>
      </c>
      <c r="AQ110" s="11">
        <f t="shared" si="39"/>
        <v>300</v>
      </c>
      <c r="AR110" s="11">
        <f t="shared" si="40"/>
        <v>147</v>
      </c>
      <c r="AS110" s="11">
        <f t="shared" si="41"/>
        <v>57</v>
      </c>
      <c r="AT110" s="11">
        <f t="shared" si="42"/>
        <v>6</v>
      </c>
      <c r="AU110" s="11">
        <f t="shared" si="43"/>
        <v>1</v>
      </c>
      <c r="AV110" s="11">
        <f t="shared" si="44"/>
        <v>0</v>
      </c>
      <c r="AW110" s="11">
        <f t="shared" si="45"/>
        <v>791</v>
      </c>
      <c r="AX110" s="13">
        <v>26.965233881163083</v>
      </c>
    </row>
    <row r="111" spans="1:50" s="8" customFormat="1" x14ac:dyDescent="0.2">
      <c r="A111" s="6" t="s">
        <v>112</v>
      </c>
      <c r="B111" s="11">
        <f t="shared" si="35"/>
        <v>279</v>
      </c>
      <c r="C111" s="11">
        <v>0</v>
      </c>
      <c r="D111" s="11">
        <v>0</v>
      </c>
      <c r="E111" s="11">
        <v>1</v>
      </c>
      <c r="F111" s="11">
        <v>2</v>
      </c>
      <c r="G111" s="11">
        <v>5</v>
      </c>
      <c r="H111" s="11">
        <v>8</v>
      </c>
      <c r="I111" s="11">
        <v>21</v>
      </c>
      <c r="J111" s="11">
        <v>18</v>
      </c>
      <c r="K111" s="11">
        <v>20</v>
      </c>
      <c r="L111" s="11">
        <v>21</v>
      </c>
      <c r="M111" s="11">
        <v>24</v>
      </c>
      <c r="N111" s="11">
        <v>22</v>
      </c>
      <c r="O111" s="11">
        <v>19</v>
      </c>
      <c r="P111" s="11">
        <v>30</v>
      </c>
      <c r="Q111" s="11">
        <v>26</v>
      </c>
      <c r="R111" s="11">
        <v>12</v>
      </c>
      <c r="S111" s="11">
        <v>16</v>
      </c>
      <c r="T111" s="11">
        <v>4</v>
      </c>
      <c r="U111" s="11">
        <v>5</v>
      </c>
      <c r="V111" s="11">
        <v>7</v>
      </c>
      <c r="W111" s="11">
        <v>7</v>
      </c>
      <c r="X111" s="11">
        <v>1</v>
      </c>
      <c r="Y111" s="11">
        <v>3</v>
      </c>
      <c r="Z111" s="11">
        <v>4</v>
      </c>
      <c r="AA111" s="11">
        <v>0</v>
      </c>
      <c r="AB111" s="11">
        <v>1</v>
      </c>
      <c r="AC111" s="11">
        <v>0</v>
      </c>
      <c r="AD111" s="11">
        <v>0</v>
      </c>
      <c r="AE111" s="11">
        <v>1</v>
      </c>
      <c r="AF111" s="11">
        <v>0</v>
      </c>
      <c r="AG111" s="11">
        <v>0</v>
      </c>
      <c r="AH111" s="11">
        <v>0</v>
      </c>
      <c r="AI111" s="11">
        <v>1</v>
      </c>
      <c r="AJ111" s="11">
        <v>0</v>
      </c>
      <c r="AK111" s="11">
        <v>0</v>
      </c>
      <c r="AL111" s="11">
        <v>0</v>
      </c>
      <c r="AM111" s="11">
        <v>0</v>
      </c>
      <c r="AN111" s="11">
        <f t="shared" si="36"/>
        <v>0</v>
      </c>
      <c r="AO111" s="11">
        <f t="shared" si="37"/>
        <v>16</v>
      </c>
      <c r="AP111" s="11">
        <f t="shared" si="38"/>
        <v>104</v>
      </c>
      <c r="AQ111" s="11">
        <f t="shared" si="39"/>
        <v>109</v>
      </c>
      <c r="AR111" s="11">
        <f t="shared" si="40"/>
        <v>39</v>
      </c>
      <c r="AS111" s="11">
        <f t="shared" si="41"/>
        <v>9</v>
      </c>
      <c r="AT111" s="11">
        <f t="shared" si="42"/>
        <v>1</v>
      </c>
      <c r="AU111" s="11">
        <f t="shared" si="43"/>
        <v>1</v>
      </c>
      <c r="AV111" s="11">
        <f t="shared" si="44"/>
        <v>0</v>
      </c>
      <c r="AW111" s="11">
        <f t="shared" si="45"/>
        <v>279</v>
      </c>
      <c r="AX111" s="13">
        <v>26.198924731182796</v>
      </c>
    </row>
    <row r="112" spans="1:50" s="8" customFormat="1" x14ac:dyDescent="0.2">
      <c r="A112" s="6" t="s">
        <v>113</v>
      </c>
      <c r="B112" s="11">
        <f t="shared" si="35"/>
        <v>532</v>
      </c>
      <c r="C112" s="11">
        <v>1</v>
      </c>
      <c r="D112" s="11">
        <v>4</v>
      </c>
      <c r="E112" s="11">
        <v>4</v>
      </c>
      <c r="F112" s="11">
        <v>6</v>
      </c>
      <c r="G112" s="11">
        <v>7</v>
      </c>
      <c r="H112" s="11">
        <v>22</v>
      </c>
      <c r="I112" s="11">
        <v>23</v>
      </c>
      <c r="J112" s="11">
        <v>23</v>
      </c>
      <c r="K112" s="11">
        <v>27</v>
      </c>
      <c r="L112" s="11">
        <v>36</v>
      </c>
      <c r="M112" s="11">
        <v>39</v>
      </c>
      <c r="N112" s="11">
        <v>50</v>
      </c>
      <c r="O112" s="11">
        <v>54</v>
      </c>
      <c r="P112" s="11">
        <v>41</v>
      </c>
      <c r="Q112" s="11">
        <v>43</v>
      </c>
      <c r="R112" s="11">
        <v>32</v>
      </c>
      <c r="S112" s="11">
        <v>35</v>
      </c>
      <c r="T112" s="11">
        <v>17</v>
      </c>
      <c r="U112" s="11">
        <v>13</v>
      </c>
      <c r="V112" s="11">
        <v>10</v>
      </c>
      <c r="W112" s="11">
        <v>10</v>
      </c>
      <c r="X112" s="11">
        <v>9</v>
      </c>
      <c r="Y112" s="11">
        <v>6</v>
      </c>
      <c r="Z112" s="11">
        <v>6</v>
      </c>
      <c r="AA112" s="11">
        <v>3</v>
      </c>
      <c r="AB112" s="11">
        <v>7</v>
      </c>
      <c r="AC112" s="11">
        <v>2</v>
      </c>
      <c r="AD112" s="11">
        <v>2</v>
      </c>
      <c r="AE112" s="11">
        <v>0</v>
      </c>
      <c r="AF112" s="11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f t="shared" si="36"/>
        <v>1</v>
      </c>
      <c r="AO112" s="11">
        <f t="shared" si="37"/>
        <v>43</v>
      </c>
      <c r="AP112" s="11">
        <f t="shared" si="38"/>
        <v>148</v>
      </c>
      <c r="AQ112" s="11">
        <f t="shared" si="39"/>
        <v>220</v>
      </c>
      <c r="AR112" s="11">
        <f t="shared" si="40"/>
        <v>85</v>
      </c>
      <c r="AS112" s="11">
        <f t="shared" si="41"/>
        <v>31</v>
      </c>
      <c r="AT112" s="11">
        <f t="shared" si="42"/>
        <v>4</v>
      </c>
      <c r="AU112" s="11">
        <f t="shared" si="43"/>
        <v>0</v>
      </c>
      <c r="AV112" s="11">
        <f t="shared" si="44"/>
        <v>0</v>
      </c>
      <c r="AW112" s="11">
        <f t="shared" si="45"/>
        <v>531</v>
      </c>
      <c r="AX112" s="13">
        <v>26.708646616541355</v>
      </c>
    </row>
    <row r="113" spans="1:50" s="8" customFormat="1" x14ac:dyDescent="0.2">
      <c r="A113" s="6" t="s">
        <v>114</v>
      </c>
      <c r="B113" s="11">
        <f t="shared" si="35"/>
        <v>1347</v>
      </c>
      <c r="C113" s="11">
        <v>4</v>
      </c>
      <c r="D113" s="11">
        <v>5</v>
      </c>
      <c r="E113" s="11">
        <v>22</v>
      </c>
      <c r="F113" s="11">
        <v>31</v>
      </c>
      <c r="G113" s="11">
        <v>53</v>
      </c>
      <c r="H113" s="11">
        <v>72</v>
      </c>
      <c r="I113" s="11">
        <v>84</v>
      </c>
      <c r="J113" s="11">
        <v>111</v>
      </c>
      <c r="K113" s="11">
        <v>101</v>
      </c>
      <c r="L113" s="11">
        <v>94</v>
      </c>
      <c r="M113" s="11">
        <v>104</v>
      </c>
      <c r="N113" s="11">
        <v>102</v>
      </c>
      <c r="O113" s="11">
        <v>98</v>
      </c>
      <c r="P113" s="11">
        <v>66</v>
      </c>
      <c r="Q113" s="11">
        <v>78</v>
      </c>
      <c r="R113" s="11">
        <v>57</v>
      </c>
      <c r="S113" s="11">
        <v>45</v>
      </c>
      <c r="T113" s="11">
        <v>37</v>
      </c>
      <c r="U113" s="11">
        <v>28</v>
      </c>
      <c r="V113" s="11">
        <v>26</v>
      </c>
      <c r="W113" s="11">
        <v>30</v>
      </c>
      <c r="X113" s="11">
        <v>23</v>
      </c>
      <c r="Y113" s="11">
        <v>17</v>
      </c>
      <c r="Z113" s="11">
        <v>21</v>
      </c>
      <c r="AA113" s="11">
        <v>10</v>
      </c>
      <c r="AB113" s="11">
        <v>12</v>
      </c>
      <c r="AC113" s="11">
        <v>6</v>
      </c>
      <c r="AD113" s="11">
        <v>3</v>
      </c>
      <c r="AE113" s="11">
        <v>5</v>
      </c>
      <c r="AF113" s="11">
        <v>1</v>
      </c>
      <c r="AG113" s="11">
        <v>0</v>
      </c>
      <c r="AH113" s="11">
        <v>1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f t="shared" si="36"/>
        <v>4</v>
      </c>
      <c r="AO113" s="11">
        <f t="shared" si="37"/>
        <v>183</v>
      </c>
      <c r="AP113" s="11">
        <f t="shared" si="38"/>
        <v>494</v>
      </c>
      <c r="AQ113" s="11">
        <f t="shared" si="39"/>
        <v>401</v>
      </c>
      <c r="AR113" s="11">
        <f t="shared" si="40"/>
        <v>166</v>
      </c>
      <c r="AS113" s="11">
        <f t="shared" si="41"/>
        <v>83</v>
      </c>
      <c r="AT113" s="11">
        <f t="shared" si="42"/>
        <v>15</v>
      </c>
      <c r="AU113" s="11">
        <f t="shared" si="43"/>
        <v>1</v>
      </c>
      <c r="AV113" s="11">
        <f t="shared" si="44"/>
        <v>0</v>
      </c>
      <c r="AW113" s="11">
        <f t="shared" si="45"/>
        <v>1343</v>
      </c>
      <c r="AX113" s="13">
        <v>25.675946547884188</v>
      </c>
    </row>
    <row r="114" spans="1:50" s="8" customFormat="1" x14ac:dyDescent="0.2">
      <c r="A114" s="6" t="s">
        <v>115</v>
      </c>
      <c r="B114" s="11">
        <f t="shared" si="35"/>
        <v>1232</v>
      </c>
      <c r="C114" s="11">
        <v>2</v>
      </c>
      <c r="D114" s="11">
        <v>10</v>
      </c>
      <c r="E114" s="11">
        <v>14</v>
      </c>
      <c r="F114" s="11">
        <v>49</v>
      </c>
      <c r="G114" s="11">
        <v>46</v>
      </c>
      <c r="H114" s="11">
        <v>57</v>
      </c>
      <c r="I114" s="11">
        <v>78</v>
      </c>
      <c r="J114" s="11">
        <v>77</v>
      </c>
      <c r="K114" s="11">
        <v>101</v>
      </c>
      <c r="L114" s="11">
        <v>110</v>
      </c>
      <c r="M114" s="11">
        <v>102</v>
      </c>
      <c r="N114" s="11">
        <v>90</v>
      </c>
      <c r="O114" s="11">
        <v>86</v>
      </c>
      <c r="P114" s="11">
        <v>72</v>
      </c>
      <c r="Q114" s="11">
        <v>69</v>
      </c>
      <c r="R114" s="11">
        <v>57</v>
      </c>
      <c r="S114" s="11">
        <v>40</v>
      </c>
      <c r="T114" s="11">
        <v>32</v>
      </c>
      <c r="U114" s="11">
        <v>30</v>
      </c>
      <c r="V114" s="11">
        <v>26</v>
      </c>
      <c r="W114" s="11">
        <v>17</v>
      </c>
      <c r="X114" s="11">
        <v>14</v>
      </c>
      <c r="Y114" s="11">
        <v>26</v>
      </c>
      <c r="Z114" s="11">
        <v>4</v>
      </c>
      <c r="AA114" s="11">
        <v>9</v>
      </c>
      <c r="AB114" s="11">
        <v>3</v>
      </c>
      <c r="AC114" s="11">
        <v>7</v>
      </c>
      <c r="AD114" s="11">
        <v>2</v>
      </c>
      <c r="AE114" s="11">
        <v>0</v>
      </c>
      <c r="AF114" s="11">
        <v>0</v>
      </c>
      <c r="AG114" s="11">
        <v>2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f t="shared" si="36"/>
        <v>2</v>
      </c>
      <c r="AO114" s="11">
        <f t="shared" si="37"/>
        <v>176</v>
      </c>
      <c r="AP114" s="11">
        <f t="shared" si="38"/>
        <v>468</v>
      </c>
      <c r="AQ114" s="11">
        <f t="shared" si="39"/>
        <v>374</v>
      </c>
      <c r="AR114" s="11">
        <f t="shared" si="40"/>
        <v>145</v>
      </c>
      <c r="AS114" s="11">
        <f t="shared" si="41"/>
        <v>56</v>
      </c>
      <c r="AT114" s="11">
        <f t="shared" si="42"/>
        <v>11</v>
      </c>
      <c r="AU114" s="11">
        <f t="shared" si="43"/>
        <v>0</v>
      </c>
      <c r="AV114" s="11">
        <f t="shared" si="44"/>
        <v>0</v>
      </c>
      <c r="AW114" s="11">
        <f t="shared" si="45"/>
        <v>1230</v>
      </c>
      <c r="AX114" s="13">
        <v>25.344967532467532</v>
      </c>
    </row>
    <row r="115" spans="1:50" s="8" customFormat="1" x14ac:dyDescent="0.2">
      <c r="A115" s="6" t="s">
        <v>116</v>
      </c>
      <c r="B115" s="11">
        <f t="shared" si="35"/>
        <v>708</v>
      </c>
      <c r="C115" s="11">
        <v>3</v>
      </c>
      <c r="D115" s="11">
        <v>4</v>
      </c>
      <c r="E115" s="11">
        <v>14</v>
      </c>
      <c r="F115" s="11">
        <v>23</v>
      </c>
      <c r="G115" s="11">
        <v>34</v>
      </c>
      <c r="H115" s="11">
        <v>35</v>
      </c>
      <c r="I115" s="11">
        <v>42</v>
      </c>
      <c r="J115" s="11">
        <v>48</v>
      </c>
      <c r="K115" s="11">
        <v>63</v>
      </c>
      <c r="L115" s="11">
        <v>62</v>
      </c>
      <c r="M115" s="11">
        <v>53</v>
      </c>
      <c r="N115" s="11">
        <v>44</v>
      </c>
      <c r="O115" s="11">
        <v>57</v>
      </c>
      <c r="P115" s="11">
        <v>50</v>
      </c>
      <c r="Q115" s="11">
        <v>36</v>
      </c>
      <c r="R115" s="11">
        <v>32</v>
      </c>
      <c r="S115" s="11">
        <v>19</v>
      </c>
      <c r="T115" s="11">
        <v>12</v>
      </c>
      <c r="U115" s="11">
        <v>15</v>
      </c>
      <c r="V115" s="11">
        <v>18</v>
      </c>
      <c r="W115" s="11">
        <v>8</v>
      </c>
      <c r="X115" s="11">
        <v>8</v>
      </c>
      <c r="Y115" s="11">
        <v>5</v>
      </c>
      <c r="Z115" s="11">
        <v>5</v>
      </c>
      <c r="AA115" s="11">
        <v>7</v>
      </c>
      <c r="AB115" s="11">
        <v>2</v>
      </c>
      <c r="AC115" s="11">
        <v>5</v>
      </c>
      <c r="AD115" s="11">
        <v>1</v>
      </c>
      <c r="AE115" s="11">
        <v>1</v>
      </c>
      <c r="AF115" s="11">
        <v>2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f t="shared" si="36"/>
        <v>3</v>
      </c>
      <c r="AO115" s="11">
        <f t="shared" si="37"/>
        <v>110</v>
      </c>
      <c r="AP115" s="11">
        <f t="shared" si="38"/>
        <v>268</v>
      </c>
      <c r="AQ115" s="11">
        <f t="shared" si="39"/>
        <v>219</v>
      </c>
      <c r="AR115" s="11">
        <f t="shared" si="40"/>
        <v>72</v>
      </c>
      <c r="AS115" s="11">
        <f t="shared" si="41"/>
        <v>27</v>
      </c>
      <c r="AT115" s="11">
        <f t="shared" si="42"/>
        <v>9</v>
      </c>
      <c r="AU115" s="11">
        <f t="shared" si="43"/>
        <v>0</v>
      </c>
      <c r="AV115" s="11">
        <f t="shared" si="44"/>
        <v>0</v>
      </c>
      <c r="AW115" s="11">
        <f t="shared" si="45"/>
        <v>705</v>
      </c>
      <c r="AX115" s="13">
        <v>25.13276836158192</v>
      </c>
    </row>
    <row r="116" spans="1:50" s="8" customFormat="1" x14ac:dyDescent="0.2">
      <c r="A116" s="6" t="s">
        <v>117</v>
      </c>
      <c r="B116" s="11">
        <f t="shared" si="35"/>
        <v>225</v>
      </c>
      <c r="C116" s="11">
        <v>1</v>
      </c>
      <c r="D116" s="11">
        <v>1</v>
      </c>
      <c r="E116" s="11">
        <v>4</v>
      </c>
      <c r="F116" s="11">
        <v>2</v>
      </c>
      <c r="G116" s="11">
        <v>4</v>
      </c>
      <c r="H116" s="11">
        <v>11</v>
      </c>
      <c r="I116" s="11">
        <v>11</v>
      </c>
      <c r="J116" s="11">
        <v>14</v>
      </c>
      <c r="K116" s="11">
        <v>24</v>
      </c>
      <c r="L116" s="11">
        <v>16</v>
      </c>
      <c r="M116" s="11">
        <v>24</v>
      </c>
      <c r="N116" s="11">
        <v>17</v>
      </c>
      <c r="O116" s="11">
        <v>21</v>
      </c>
      <c r="P116" s="11">
        <v>11</v>
      </c>
      <c r="Q116" s="11">
        <v>11</v>
      </c>
      <c r="R116" s="11">
        <v>9</v>
      </c>
      <c r="S116" s="11">
        <v>9</v>
      </c>
      <c r="T116" s="11">
        <v>7</v>
      </c>
      <c r="U116" s="11">
        <v>4</v>
      </c>
      <c r="V116" s="11">
        <v>3</v>
      </c>
      <c r="W116" s="11">
        <v>2</v>
      </c>
      <c r="X116" s="11">
        <v>4</v>
      </c>
      <c r="Y116" s="11">
        <v>4</v>
      </c>
      <c r="Z116" s="11">
        <v>3</v>
      </c>
      <c r="AA116" s="11">
        <v>3</v>
      </c>
      <c r="AB116" s="11">
        <v>1</v>
      </c>
      <c r="AC116" s="11">
        <v>3</v>
      </c>
      <c r="AD116" s="11">
        <v>0</v>
      </c>
      <c r="AE116" s="11">
        <v>1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f t="shared" si="36"/>
        <v>1</v>
      </c>
      <c r="AO116" s="11">
        <f t="shared" si="37"/>
        <v>22</v>
      </c>
      <c r="AP116" s="11">
        <f t="shared" si="38"/>
        <v>89</v>
      </c>
      <c r="AQ116" s="11">
        <f t="shared" si="39"/>
        <v>69</v>
      </c>
      <c r="AR116" s="11">
        <f t="shared" si="40"/>
        <v>25</v>
      </c>
      <c r="AS116" s="11">
        <f t="shared" si="41"/>
        <v>15</v>
      </c>
      <c r="AT116" s="11">
        <f t="shared" si="42"/>
        <v>4</v>
      </c>
      <c r="AU116" s="11">
        <f t="shared" si="43"/>
        <v>0</v>
      </c>
      <c r="AV116" s="11">
        <f t="shared" si="44"/>
        <v>0</v>
      </c>
      <c r="AW116" s="11">
        <f t="shared" si="45"/>
        <v>224</v>
      </c>
      <c r="AX116" s="13">
        <v>25.935555555555556</v>
      </c>
    </row>
    <row r="117" spans="1:50" s="8" customFormat="1" x14ac:dyDescent="0.2">
      <c r="A117" s="6" t="s">
        <v>118</v>
      </c>
      <c r="B117" s="11">
        <f t="shared" si="35"/>
        <v>1239</v>
      </c>
      <c r="C117" s="11">
        <v>2</v>
      </c>
      <c r="D117" s="11">
        <v>14</v>
      </c>
      <c r="E117" s="11">
        <v>33</v>
      </c>
      <c r="F117" s="11">
        <v>41</v>
      </c>
      <c r="G117" s="11">
        <v>50</v>
      </c>
      <c r="H117" s="11">
        <v>57</v>
      </c>
      <c r="I117" s="11">
        <v>69</v>
      </c>
      <c r="J117" s="11">
        <v>68</v>
      </c>
      <c r="K117" s="11">
        <v>79</v>
      </c>
      <c r="L117" s="11">
        <v>85</v>
      </c>
      <c r="M117" s="11">
        <v>97</v>
      </c>
      <c r="N117" s="11">
        <v>106</v>
      </c>
      <c r="O117" s="11">
        <v>81</v>
      </c>
      <c r="P117" s="11">
        <v>84</v>
      </c>
      <c r="Q117" s="11">
        <v>69</v>
      </c>
      <c r="R117" s="11">
        <v>67</v>
      </c>
      <c r="S117" s="11">
        <v>47</v>
      </c>
      <c r="T117" s="11">
        <v>32</v>
      </c>
      <c r="U117" s="11">
        <v>26</v>
      </c>
      <c r="V117" s="11">
        <v>22</v>
      </c>
      <c r="W117" s="11">
        <v>26</v>
      </c>
      <c r="X117" s="11">
        <v>21</v>
      </c>
      <c r="Y117" s="11">
        <v>16</v>
      </c>
      <c r="Z117" s="11">
        <v>14</v>
      </c>
      <c r="AA117" s="11">
        <v>13</v>
      </c>
      <c r="AB117" s="11">
        <v>5</v>
      </c>
      <c r="AC117" s="11">
        <v>6</v>
      </c>
      <c r="AD117" s="11">
        <v>0</v>
      </c>
      <c r="AE117" s="11">
        <v>5</v>
      </c>
      <c r="AF117" s="11">
        <v>2</v>
      </c>
      <c r="AG117" s="11">
        <v>1</v>
      </c>
      <c r="AH117" s="11">
        <v>1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f t="shared" si="36"/>
        <v>2</v>
      </c>
      <c r="AO117" s="11">
        <f t="shared" si="37"/>
        <v>195</v>
      </c>
      <c r="AP117" s="11">
        <f t="shared" si="38"/>
        <v>398</v>
      </c>
      <c r="AQ117" s="11">
        <f t="shared" si="39"/>
        <v>407</v>
      </c>
      <c r="AR117" s="11">
        <f t="shared" si="40"/>
        <v>153</v>
      </c>
      <c r="AS117" s="11">
        <f t="shared" si="41"/>
        <v>69</v>
      </c>
      <c r="AT117" s="11">
        <f t="shared" si="42"/>
        <v>14</v>
      </c>
      <c r="AU117" s="11">
        <f t="shared" si="43"/>
        <v>1</v>
      </c>
      <c r="AV117" s="11">
        <f t="shared" si="44"/>
        <v>0</v>
      </c>
      <c r="AW117" s="11">
        <f t="shared" si="45"/>
        <v>1237</v>
      </c>
      <c r="AX117" s="13">
        <v>25.650121065375302</v>
      </c>
    </row>
    <row r="118" spans="1:50" s="8" customFormat="1" x14ac:dyDescent="0.2">
      <c r="A118" s="6" t="s">
        <v>119</v>
      </c>
      <c r="B118" s="11">
        <f t="shared" si="35"/>
        <v>1170</v>
      </c>
      <c r="C118" s="11">
        <v>1</v>
      </c>
      <c r="D118" s="11">
        <v>7</v>
      </c>
      <c r="E118" s="11">
        <v>24</v>
      </c>
      <c r="F118" s="11">
        <v>34</v>
      </c>
      <c r="G118" s="11">
        <v>55</v>
      </c>
      <c r="H118" s="11">
        <v>79</v>
      </c>
      <c r="I118" s="11">
        <v>69</v>
      </c>
      <c r="J118" s="11">
        <v>86</v>
      </c>
      <c r="K118" s="11">
        <v>96</v>
      </c>
      <c r="L118" s="11">
        <v>105</v>
      </c>
      <c r="M118" s="11">
        <v>75</v>
      </c>
      <c r="N118" s="11">
        <v>89</v>
      </c>
      <c r="O118" s="11">
        <v>61</v>
      </c>
      <c r="P118" s="11">
        <v>81</v>
      </c>
      <c r="Q118" s="11">
        <v>63</v>
      </c>
      <c r="R118" s="11">
        <v>41</v>
      </c>
      <c r="S118" s="11">
        <v>39</v>
      </c>
      <c r="T118" s="11">
        <v>23</v>
      </c>
      <c r="U118" s="11">
        <v>31</v>
      </c>
      <c r="V118" s="11">
        <v>29</v>
      </c>
      <c r="W118" s="11">
        <v>23</v>
      </c>
      <c r="X118" s="11">
        <v>14</v>
      </c>
      <c r="Y118" s="11">
        <v>11</v>
      </c>
      <c r="Z118" s="11">
        <v>10</v>
      </c>
      <c r="AA118" s="11">
        <v>4</v>
      </c>
      <c r="AB118" s="11">
        <v>4</v>
      </c>
      <c r="AC118" s="11">
        <v>8</v>
      </c>
      <c r="AD118" s="11">
        <v>4</v>
      </c>
      <c r="AE118" s="11">
        <v>2</v>
      </c>
      <c r="AF118" s="11">
        <v>2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f t="shared" si="36"/>
        <v>1</v>
      </c>
      <c r="AO118" s="11">
        <f t="shared" si="37"/>
        <v>199</v>
      </c>
      <c r="AP118" s="11">
        <f t="shared" si="38"/>
        <v>431</v>
      </c>
      <c r="AQ118" s="11">
        <f t="shared" si="39"/>
        <v>335</v>
      </c>
      <c r="AR118" s="11">
        <f t="shared" si="40"/>
        <v>145</v>
      </c>
      <c r="AS118" s="11">
        <f t="shared" si="41"/>
        <v>43</v>
      </c>
      <c r="AT118" s="11">
        <f t="shared" si="42"/>
        <v>16</v>
      </c>
      <c r="AU118" s="11">
        <f t="shared" si="43"/>
        <v>0</v>
      </c>
      <c r="AV118" s="11">
        <f t="shared" si="44"/>
        <v>0</v>
      </c>
      <c r="AW118" s="11">
        <f t="shared" si="45"/>
        <v>1169</v>
      </c>
      <c r="AX118" s="13">
        <v>25.173504273504275</v>
      </c>
    </row>
    <row r="119" spans="1:50" s="8" customFormat="1" x14ac:dyDescent="0.2">
      <c r="A119" s="6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3"/>
    </row>
    <row r="120" spans="1:50" s="8" customFormat="1" x14ac:dyDescent="0.2">
      <c r="A120" s="6" t="s">
        <v>120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3"/>
    </row>
    <row r="121" spans="1:50" s="8" customFormat="1" x14ac:dyDescent="0.2">
      <c r="A121" s="6" t="s">
        <v>57</v>
      </c>
      <c r="B121" s="11">
        <f t="shared" ref="B121:B185" si="46">SUM(C121:AM121)</f>
        <v>200</v>
      </c>
      <c r="C121" s="11">
        <v>0</v>
      </c>
      <c r="D121" s="11">
        <v>0</v>
      </c>
      <c r="E121" s="11">
        <v>1</v>
      </c>
      <c r="F121" s="11">
        <v>1</v>
      </c>
      <c r="G121" s="11">
        <v>2</v>
      </c>
      <c r="H121" s="11">
        <v>5</v>
      </c>
      <c r="I121" s="11">
        <v>9</v>
      </c>
      <c r="J121" s="11">
        <v>16</v>
      </c>
      <c r="K121" s="11">
        <v>20</v>
      </c>
      <c r="L121" s="11">
        <v>15</v>
      </c>
      <c r="M121" s="11">
        <v>19</v>
      </c>
      <c r="N121" s="11">
        <v>21</v>
      </c>
      <c r="O121" s="11">
        <v>20</v>
      </c>
      <c r="P121" s="11">
        <v>10</v>
      </c>
      <c r="Q121" s="11">
        <v>15</v>
      </c>
      <c r="R121" s="11">
        <v>9</v>
      </c>
      <c r="S121" s="11">
        <v>8</v>
      </c>
      <c r="T121" s="11">
        <v>6</v>
      </c>
      <c r="U121" s="11">
        <v>4</v>
      </c>
      <c r="V121" s="11">
        <v>2</v>
      </c>
      <c r="W121" s="11">
        <v>3</v>
      </c>
      <c r="X121" s="11">
        <v>5</v>
      </c>
      <c r="Y121" s="11">
        <v>1</v>
      </c>
      <c r="Z121" s="11">
        <v>0</v>
      </c>
      <c r="AA121" s="11">
        <v>6</v>
      </c>
      <c r="AB121" s="11">
        <v>0</v>
      </c>
      <c r="AC121" s="11">
        <v>0</v>
      </c>
      <c r="AD121" s="11">
        <v>1</v>
      </c>
      <c r="AE121" s="11">
        <v>0</v>
      </c>
      <c r="AF121" s="11">
        <v>1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f t="shared" si="36"/>
        <v>0</v>
      </c>
      <c r="AO121" s="11">
        <f t="shared" si="37"/>
        <v>9</v>
      </c>
      <c r="AP121" s="11">
        <f t="shared" si="38"/>
        <v>79</v>
      </c>
      <c r="AQ121" s="11">
        <f t="shared" si="39"/>
        <v>75</v>
      </c>
      <c r="AR121" s="11">
        <f t="shared" si="40"/>
        <v>23</v>
      </c>
      <c r="AS121" s="11">
        <f t="shared" si="41"/>
        <v>12</v>
      </c>
      <c r="AT121" s="11">
        <f t="shared" si="42"/>
        <v>2</v>
      </c>
      <c r="AU121" s="11">
        <f t="shared" si="43"/>
        <v>0</v>
      </c>
      <c r="AV121" s="11">
        <f t="shared" si="44"/>
        <v>0</v>
      </c>
      <c r="AW121" s="11">
        <f t="shared" si="45"/>
        <v>200</v>
      </c>
      <c r="AX121" s="13">
        <v>26.31</v>
      </c>
    </row>
    <row r="122" spans="1:50" s="8" customFormat="1" x14ac:dyDescent="0.2">
      <c r="A122" s="6" t="s">
        <v>83</v>
      </c>
      <c r="B122" s="11">
        <f t="shared" si="46"/>
        <v>625</v>
      </c>
      <c r="C122" s="11">
        <v>1</v>
      </c>
      <c r="D122" s="11">
        <v>0</v>
      </c>
      <c r="E122" s="11">
        <v>3</v>
      </c>
      <c r="F122" s="11">
        <v>5</v>
      </c>
      <c r="G122" s="11">
        <v>3</v>
      </c>
      <c r="H122" s="11">
        <v>11</v>
      </c>
      <c r="I122" s="11">
        <v>16</v>
      </c>
      <c r="J122" s="11">
        <v>27</v>
      </c>
      <c r="K122" s="11">
        <v>30</v>
      </c>
      <c r="L122" s="11">
        <v>36</v>
      </c>
      <c r="M122" s="11">
        <v>42</v>
      </c>
      <c r="N122" s="11">
        <v>68</v>
      </c>
      <c r="O122" s="11">
        <v>64</v>
      </c>
      <c r="P122" s="11">
        <v>41</v>
      </c>
      <c r="Q122" s="11">
        <v>51</v>
      </c>
      <c r="R122" s="11">
        <v>46</v>
      </c>
      <c r="S122" s="11">
        <v>46</v>
      </c>
      <c r="T122" s="11">
        <v>28</v>
      </c>
      <c r="U122" s="11">
        <v>18</v>
      </c>
      <c r="V122" s="11">
        <v>20</v>
      </c>
      <c r="W122" s="11">
        <v>19</v>
      </c>
      <c r="X122" s="11">
        <v>15</v>
      </c>
      <c r="Y122" s="11">
        <v>11</v>
      </c>
      <c r="Z122" s="11">
        <v>6</v>
      </c>
      <c r="AA122" s="11">
        <v>3</v>
      </c>
      <c r="AB122" s="11">
        <v>6</v>
      </c>
      <c r="AC122" s="11">
        <v>4</v>
      </c>
      <c r="AD122" s="11">
        <v>2</v>
      </c>
      <c r="AE122" s="11">
        <v>1</v>
      </c>
      <c r="AF122" s="11">
        <v>0</v>
      </c>
      <c r="AG122" s="11">
        <v>1</v>
      </c>
      <c r="AH122" s="11">
        <v>1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f t="shared" si="36"/>
        <v>1</v>
      </c>
      <c r="AO122" s="11">
        <f t="shared" si="37"/>
        <v>22</v>
      </c>
      <c r="AP122" s="11">
        <f t="shared" si="38"/>
        <v>151</v>
      </c>
      <c r="AQ122" s="11">
        <f t="shared" si="39"/>
        <v>270</v>
      </c>
      <c r="AR122" s="11">
        <f t="shared" si="40"/>
        <v>131</v>
      </c>
      <c r="AS122" s="11">
        <f t="shared" si="41"/>
        <v>41</v>
      </c>
      <c r="AT122" s="11">
        <f t="shared" si="42"/>
        <v>8</v>
      </c>
      <c r="AU122" s="11">
        <f t="shared" si="43"/>
        <v>1</v>
      </c>
      <c r="AV122" s="11">
        <f t="shared" si="44"/>
        <v>0</v>
      </c>
      <c r="AW122" s="11">
        <f t="shared" si="45"/>
        <v>624</v>
      </c>
      <c r="AX122" s="13">
        <v>27.731999999999999</v>
      </c>
    </row>
    <row r="123" spans="1:50" s="8" customFormat="1" x14ac:dyDescent="0.2">
      <c r="A123" s="6" t="s">
        <v>84</v>
      </c>
      <c r="B123" s="11">
        <f t="shared" si="46"/>
        <v>75</v>
      </c>
      <c r="C123" s="11">
        <v>0</v>
      </c>
      <c r="D123" s="11">
        <v>0</v>
      </c>
      <c r="E123" s="11">
        <v>0</v>
      </c>
      <c r="F123" s="11">
        <v>0</v>
      </c>
      <c r="G123" s="11">
        <v>4</v>
      </c>
      <c r="H123" s="11">
        <v>6</v>
      </c>
      <c r="I123" s="11">
        <v>5</v>
      </c>
      <c r="J123" s="11">
        <v>6</v>
      </c>
      <c r="K123" s="11">
        <v>3</v>
      </c>
      <c r="L123" s="11">
        <v>5</v>
      </c>
      <c r="M123" s="11">
        <v>7</v>
      </c>
      <c r="N123" s="11">
        <v>5</v>
      </c>
      <c r="O123" s="11">
        <v>9</v>
      </c>
      <c r="P123" s="11">
        <v>5</v>
      </c>
      <c r="Q123" s="11">
        <v>5</v>
      </c>
      <c r="R123" s="11">
        <v>2</v>
      </c>
      <c r="S123" s="11">
        <v>4</v>
      </c>
      <c r="T123" s="11">
        <v>3</v>
      </c>
      <c r="U123" s="11">
        <v>1</v>
      </c>
      <c r="V123" s="11">
        <v>0</v>
      </c>
      <c r="W123" s="11">
        <v>1</v>
      </c>
      <c r="X123" s="11">
        <v>1</v>
      </c>
      <c r="Y123" s="11">
        <v>0</v>
      </c>
      <c r="Z123" s="11">
        <v>0</v>
      </c>
      <c r="AA123" s="11">
        <v>0</v>
      </c>
      <c r="AB123" s="11">
        <v>3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f t="shared" si="36"/>
        <v>0</v>
      </c>
      <c r="AO123" s="11">
        <f t="shared" si="37"/>
        <v>10</v>
      </c>
      <c r="AP123" s="11">
        <f t="shared" si="38"/>
        <v>26</v>
      </c>
      <c r="AQ123" s="11">
        <f t="shared" si="39"/>
        <v>26</v>
      </c>
      <c r="AR123" s="11">
        <f t="shared" si="40"/>
        <v>9</v>
      </c>
      <c r="AS123" s="11">
        <f t="shared" si="41"/>
        <v>4</v>
      </c>
      <c r="AT123" s="11">
        <f t="shared" si="42"/>
        <v>0</v>
      </c>
      <c r="AU123" s="11">
        <f t="shared" si="43"/>
        <v>0</v>
      </c>
      <c r="AV123" s="11">
        <f t="shared" si="44"/>
        <v>0</v>
      </c>
      <c r="AW123" s="11">
        <f t="shared" si="45"/>
        <v>75</v>
      </c>
      <c r="AX123" s="13">
        <v>25.62</v>
      </c>
    </row>
    <row r="124" spans="1:50" s="8" customFormat="1" x14ac:dyDescent="0.2">
      <c r="A124" s="6" t="s">
        <v>96</v>
      </c>
      <c r="B124" s="11">
        <f t="shared" si="46"/>
        <v>299</v>
      </c>
      <c r="C124" s="11">
        <v>0</v>
      </c>
      <c r="D124" s="11">
        <v>1</v>
      </c>
      <c r="E124" s="11">
        <v>1</v>
      </c>
      <c r="F124" s="11">
        <v>5</v>
      </c>
      <c r="G124" s="11">
        <v>2</v>
      </c>
      <c r="H124" s="11">
        <v>9</v>
      </c>
      <c r="I124" s="11">
        <v>16</v>
      </c>
      <c r="J124" s="11">
        <v>16</v>
      </c>
      <c r="K124" s="11">
        <v>22</v>
      </c>
      <c r="L124" s="11">
        <v>18</v>
      </c>
      <c r="M124" s="11">
        <v>22</v>
      </c>
      <c r="N124" s="11">
        <v>32</v>
      </c>
      <c r="O124" s="11">
        <v>25</v>
      </c>
      <c r="P124" s="11">
        <v>21</v>
      </c>
      <c r="Q124" s="11">
        <v>18</v>
      </c>
      <c r="R124" s="11">
        <v>13</v>
      </c>
      <c r="S124" s="11">
        <v>18</v>
      </c>
      <c r="T124" s="11">
        <v>10</v>
      </c>
      <c r="U124" s="11">
        <v>12</v>
      </c>
      <c r="V124" s="11">
        <v>12</v>
      </c>
      <c r="W124" s="11">
        <v>4</v>
      </c>
      <c r="X124" s="11">
        <v>3</v>
      </c>
      <c r="Y124" s="11">
        <v>5</v>
      </c>
      <c r="Z124" s="11">
        <v>6</v>
      </c>
      <c r="AA124" s="11">
        <v>3</v>
      </c>
      <c r="AB124" s="11">
        <v>2</v>
      </c>
      <c r="AC124" s="11">
        <v>2</v>
      </c>
      <c r="AD124" s="11">
        <v>0</v>
      </c>
      <c r="AE124" s="11">
        <v>1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f t="shared" si="36"/>
        <v>0</v>
      </c>
      <c r="AO124" s="11">
        <f t="shared" si="37"/>
        <v>18</v>
      </c>
      <c r="AP124" s="11">
        <f t="shared" si="38"/>
        <v>94</v>
      </c>
      <c r="AQ124" s="11">
        <f t="shared" si="39"/>
        <v>109</v>
      </c>
      <c r="AR124" s="11">
        <f t="shared" si="40"/>
        <v>56</v>
      </c>
      <c r="AS124" s="11">
        <f t="shared" si="41"/>
        <v>19</v>
      </c>
      <c r="AT124" s="11">
        <f t="shared" si="42"/>
        <v>3</v>
      </c>
      <c r="AU124" s="11">
        <f t="shared" si="43"/>
        <v>0</v>
      </c>
      <c r="AV124" s="11">
        <f t="shared" si="44"/>
        <v>0</v>
      </c>
      <c r="AW124" s="11">
        <f t="shared" si="45"/>
        <v>299</v>
      </c>
      <c r="AX124" s="13">
        <v>26.887959866220736</v>
      </c>
    </row>
    <row r="125" spans="1:50" s="8" customFormat="1" x14ac:dyDescent="0.2">
      <c r="A125" s="6" t="s">
        <v>121</v>
      </c>
      <c r="B125" s="11">
        <f t="shared" si="46"/>
        <v>35</v>
      </c>
      <c r="C125" s="11">
        <v>0</v>
      </c>
      <c r="D125" s="11">
        <v>0</v>
      </c>
      <c r="E125" s="11">
        <v>1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1</v>
      </c>
      <c r="L125" s="11">
        <v>3</v>
      </c>
      <c r="M125" s="11">
        <v>2</v>
      </c>
      <c r="N125" s="11">
        <v>5</v>
      </c>
      <c r="O125" s="11">
        <v>4</v>
      </c>
      <c r="P125" s="11">
        <v>3</v>
      </c>
      <c r="Q125" s="11">
        <v>2</v>
      </c>
      <c r="R125" s="11">
        <v>3</v>
      </c>
      <c r="S125" s="11">
        <v>2</v>
      </c>
      <c r="T125" s="11">
        <v>4</v>
      </c>
      <c r="U125" s="11">
        <v>1</v>
      </c>
      <c r="V125" s="11">
        <v>1</v>
      </c>
      <c r="W125" s="11">
        <v>1</v>
      </c>
      <c r="X125" s="11">
        <v>0</v>
      </c>
      <c r="Y125" s="11">
        <v>0</v>
      </c>
      <c r="Z125" s="11">
        <v>0</v>
      </c>
      <c r="AA125" s="11">
        <v>1</v>
      </c>
      <c r="AB125" s="11">
        <v>0</v>
      </c>
      <c r="AC125" s="11">
        <v>1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f t="shared" si="36"/>
        <v>0</v>
      </c>
      <c r="AO125" s="11">
        <f t="shared" si="37"/>
        <v>1</v>
      </c>
      <c r="AP125" s="11">
        <f t="shared" si="38"/>
        <v>6</v>
      </c>
      <c r="AQ125" s="11">
        <f t="shared" si="39"/>
        <v>17</v>
      </c>
      <c r="AR125" s="11">
        <f t="shared" si="40"/>
        <v>9</v>
      </c>
      <c r="AS125" s="11">
        <f t="shared" si="41"/>
        <v>1</v>
      </c>
      <c r="AT125" s="11">
        <f t="shared" si="42"/>
        <v>1</v>
      </c>
      <c r="AU125" s="11">
        <f t="shared" si="43"/>
        <v>0</v>
      </c>
      <c r="AV125" s="11">
        <f t="shared" si="44"/>
        <v>0</v>
      </c>
      <c r="AW125" s="11">
        <f t="shared" si="45"/>
        <v>35</v>
      </c>
      <c r="AX125" s="13">
        <v>28.185714285714287</v>
      </c>
    </row>
    <row r="126" spans="1:50" s="8" customFormat="1" x14ac:dyDescent="0.2">
      <c r="A126" s="6" t="s">
        <v>122</v>
      </c>
      <c r="B126" s="11">
        <f t="shared" si="46"/>
        <v>3139</v>
      </c>
      <c r="C126" s="11">
        <v>0</v>
      </c>
      <c r="D126" s="11">
        <v>2</v>
      </c>
      <c r="E126" s="11">
        <v>7</v>
      </c>
      <c r="F126" s="11">
        <v>19</v>
      </c>
      <c r="G126" s="11">
        <v>39</v>
      </c>
      <c r="H126" s="11">
        <v>58</v>
      </c>
      <c r="I126" s="11">
        <v>97</v>
      </c>
      <c r="J126" s="11">
        <v>108</v>
      </c>
      <c r="K126" s="11">
        <v>131</v>
      </c>
      <c r="L126" s="11">
        <v>184</v>
      </c>
      <c r="M126" s="11">
        <v>199</v>
      </c>
      <c r="N126" s="11">
        <v>237</v>
      </c>
      <c r="O126" s="11">
        <v>240</v>
      </c>
      <c r="P126" s="11">
        <v>275</v>
      </c>
      <c r="Q126" s="11">
        <v>256</v>
      </c>
      <c r="R126" s="11">
        <v>235</v>
      </c>
      <c r="S126" s="11">
        <v>222</v>
      </c>
      <c r="T126" s="11">
        <v>188</v>
      </c>
      <c r="U126" s="11">
        <v>155</v>
      </c>
      <c r="V126" s="11">
        <v>126</v>
      </c>
      <c r="W126" s="11">
        <v>94</v>
      </c>
      <c r="X126" s="11">
        <v>74</v>
      </c>
      <c r="Y126" s="11">
        <v>53</v>
      </c>
      <c r="Z126" s="11">
        <v>36</v>
      </c>
      <c r="AA126" s="11">
        <v>36</v>
      </c>
      <c r="AB126" s="11">
        <v>26</v>
      </c>
      <c r="AC126" s="11">
        <v>22</v>
      </c>
      <c r="AD126" s="11">
        <v>6</v>
      </c>
      <c r="AE126" s="11">
        <v>10</v>
      </c>
      <c r="AF126" s="11">
        <v>2</v>
      </c>
      <c r="AG126" s="11">
        <v>2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f t="shared" si="36"/>
        <v>0</v>
      </c>
      <c r="AO126" s="11">
        <f t="shared" si="37"/>
        <v>125</v>
      </c>
      <c r="AP126" s="11">
        <f t="shared" si="38"/>
        <v>719</v>
      </c>
      <c r="AQ126" s="11">
        <f t="shared" si="39"/>
        <v>1243</v>
      </c>
      <c r="AR126" s="11">
        <f t="shared" si="40"/>
        <v>785</v>
      </c>
      <c r="AS126" s="11">
        <f t="shared" si="41"/>
        <v>225</v>
      </c>
      <c r="AT126" s="11">
        <f t="shared" si="42"/>
        <v>42</v>
      </c>
      <c r="AU126" s="11">
        <f t="shared" si="43"/>
        <v>0</v>
      </c>
      <c r="AV126" s="11">
        <f t="shared" si="44"/>
        <v>0</v>
      </c>
      <c r="AW126" s="11">
        <f t="shared" si="45"/>
        <v>3139</v>
      </c>
      <c r="AX126" s="13">
        <v>28.111978337050015</v>
      </c>
    </row>
    <row r="127" spans="1:50" s="8" customFormat="1" x14ac:dyDescent="0.2">
      <c r="A127" s="6" t="s">
        <v>85</v>
      </c>
      <c r="B127" s="11">
        <f t="shared" si="46"/>
        <v>186</v>
      </c>
      <c r="C127" s="11">
        <v>1</v>
      </c>
      <c r="D127" s="11">
        <v>1</v>
      </c>
      <c r="E127" s="11">
        <v>0</v>
      </c>
      <c r="F127" s="11">
        <v>2</v>
      </c>
      <c r="G127" s="11">
        <v>4</v>
      </c>
      <c r="H127" s="11">
        <v>9</v>
      </c>
      <c r="I127" s="11">
        <v>14</v>
      </c>
      <c r="J127" s="11">
        <v>7</v>
      </c>
      <c r="K127" s="11">
        <v>14</v>
      </c>
      <c r="L127" s="11">
        <v>11</v>
      </c>
      <c r="M127" s="11">
        <v>13</v>
      </c>
      <c r="N127" s="11">
        <v>18</v>
      </c>
      <c r="O127" s="11">
        <v>13</v>
      </c>
      <c r="P127" s="11">
        <v>18</v>
      </c>
      <c r="Q127" s="11">
        <v>14</v>
      </c>
      <c r="R127" s="11">
        <v>8</v>
      </c>
      <c r="S127" s="11">
        <v>9</v>
      </c>
      <c r="T127" s="11">
        <v>5</v>
      </c>
      <c r="U127" s="11">
        <v>8</v>
      </c>
      <c r="V127" s="11">
        <v>1</v>
      </c>
      <c r="W127" s="11">
        <v>4</v>
      </c>
      <c r="X127" s="11">
        <v>2</v>
      </c>
      <c r="Y127" s="11">
        <v>1</v>
      </c>
      <c r="Z127" s="11">
        <v>1</v>
      </c>
      <c r="AA127" s="11">
        <v>3</v>
      </c>
      <c r="AB127" s="11">
        <v>0</v>
      </c>
      <c r="AC127" s="11">
        <v>1</v>
      </c>
      <c r="AD127" s="11">
        <v>2</v>
      </c>
      <c r="AE127" s="11">
        <v>0</v>
      </c>
      <c r="AF127" s="11">
        <v>0</v>
      </c>
      <c r="AG127" s="11">
        <v>1</v>
      </c>
      <c r="AH127" s="11">
        <v>0</v>
      </c>
      <c r="AI127" s="11">
        <v>1</v>
      </c>
      <c r="AJ127" s="11">
        <v>0</v>
      </c>
      <c r="AK127" s="11">
        <v>0</v>
      </c>
      <c r="AL127" s="11">
        <v>0</v>
      </c>
      <c r="AM127" s="11">
        <v>0</v>
      </c>
      <c r="AN127" s="11">
        <f t="shared" si="36"/>
        <v>1</v>
      </c>
      <c r="AO127" s="11">
        <f t="shared" si="37"/>
        <v>16</v>
      </c>
      <c r="AP127" s="11">
        <f t="shared" si="38"/>
        <v>59</v>
      </c>
      <c r="AQ127" s="11">
        <f t="shared" si="39"/>
        <v>71</v>
      </c>
      <c r="AR127" s="11">
        <f t="shared" si="40"/>
        <v>27</v>
      </c>
      <c r="AS127" s="11">
        <f t="shared" si="41"/>
        <v>7</v>
      </c>
      <c r="AT127" s="11">
        <f t="shared" si="42"/>
        <v>4</v>
      </c>
      <c r="AU127" s="11">
        <f t="shared" si="43"/>
        <v>1</v>
      </c>
      <c r="AV127" s="11">
        <f t="shared" si="44"/>
        <v>0</v>
      </c>
      <c r="AW127" s="11">
        <f t="shared" si="45"/>
        <v>185</v>
      </c>
      <c r="AX127" s="13">
        <v>26.43010752688172</v>
      </c>
    </row>
    <row r="128" spans="1:50" s="8" customFormat="1" x14ac:dyDescent="0.2">
      <c r="A128" s="6" t="s">
        <v>123</v>
      </c>
      <c r="B128" s="11">
        <f t="shared" si="46"/>
        <v>41</v>
      </c>
      <c r="C128" s="11">
        <v>0</v>
      </c>
      <c r="D128" s="11">
        <v>0</v>
      </c>
      <c r="E128" s="11">
        <v>0</v>
      </c>
      <c r="F128" s="11">
        <v>0</v>
      </c>
      <c r="G128" s="11">
        <v>1</v>
      </c>
      <c r="H128" s="11">
        <v>2</v>
      </c>
      <c r="I128" s="11">
        <v>2</v>
      </c>
      <c r="J128" s="11">
        <v>2</v>
      </c>
      <c r="K128" s="11">
        <v>1</v>
      </c>
      <c r="L128" s="11">
        <v>12</v>
      </c>
      <c r="M128" s="11">
        <v>4</v>
      </c>
      <c r="N128" s="11">
        <v>2</v>
      </c>
      <c r="O128" s="11">
        <v>1</v>
      </c>
      <c r="P128" s="11">
        <v>4</v>
      </c>
      <c r="Q128" s="11">
        <v>1</v>
      </c>
      <c r="R128" s="11">
        <v>2</v>
      </c>
      <c r="S128" s="11">
        <v>0</v>
      </c>
      <c r="T128" s="11">
        <v>2</v>
      </c>
      <c r="U128" s="11">
        <v>2</v>
      </c>
      <c r="V128" s="11">
        <v>0</v>
      </c>
      <c r="W128" s="11">
        <v>0</v>
      </c>
      <c r="X128" s="11">
        <v>0</v>
      </c>
      <c r="Y128" s="11">
        <v>1</v>
      </c>
      <c r="Z128" s="11">
        <v>0</v>
      </c>
      <c r="AA128" s="11">
        <v>0</v>
      </c>
      <c r="AB128" s="11">
        <v>0</v>
      </c>
      <c r="AC128" s="11">
        <v>0</v>
      </c>
      <c r="AD128" s="11">
        <v>1</v>
      </c>
      <c r="AE128" s="11">
        <v>1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f t="shared" si="36"/>
        <v>0</v>
      </c>
      <c r="AO128" s="11">
        <f t="shared" si="37"/>
        <v>3</v>
      </c>
      <c r="AP128" s="11">
        <f t="shared" si="38"/>
        <v>21</v>
      </c>
      <c r="AQ128" s="11">
        <f t="shared" si="39"/>
        <v>10</v>
      </c>
      <c r="AR128" s="11">
        <f t="shared" si="40"/>
        <v>4</v>
      </c>
      <c r="AS128" s="11">
        <f t="shared" si="41"/>
        <v>1</v>
      </c>
      <c r="AT128" s="11">
        <f t="shared" si="42"/>
        <v>2</v>
      </c>
      <c r="AU128" s="11">
        <f t="shared" si="43"/>
        <v>0</v>
      </c>
      <c r="AV128" s="11">
        <f t="shared" si="44"/>
        <v>0</v>
      </c>
      <c r="AW128" s="11">
        <f t="shared" si="45"/>
        <v>41</v>
      </c>
      <c r="AX128" s="13">
        <v>26.036585365853657</v>
      </c>
    </row>
    <row r="129" spans="1:50" s="8" customFormat="1" x14ac:dyDescent="0.2">
      <c r="A129" s="6" t="s">
        <v>73</v>
      </c>
      <c r="B129" s="11">
        <f t="shared" si="46"/>
        <v>137</v>
      </c>
      <c r="C129" s="11">
        <v>0</v>
      </c>
      <c r="D129" s="11">
        <v>0</v>
      </c>
      <c r="E129" s="11">
        <v>0</v>
      </c>
      <c r="F129" s="11">
        <v>0</v>
      </c>
      <c r="G129" s="11">
        <v>2</v>
      </c>
      <c r="H129" s="11">
        <v>6</v>
      </c>
      <c r="I129" s="11">
        <v>6</v>
      </c>
      <c r="J129" s="11">
        <v>3</v>
      </c>
      <c r="K129" s="11">
        <v>12</v>
      </c>
      <c r="L129" s="11">
        <v>13</v>
      </c>
      <c r="M129" s="11">
        <v>13</v>
      </c>
      <c r="N129" s="11">
        <v>11</v>
      </c>
      <c r="O129" s="11">
        <v>14</v>
      </c>
      <c r="P129" s="11">
        <v>13</v>
      </c>
      <c r="Q129" s="11">
        <v>8</v>
      </c>
      <c r="R129" s="11">
        <v>9</v>
      </c>
      <c r="S129" s="11">
        <v>4</v>
      </c>
      <c r="T129" s="11">
        <v>4</v>
      </c>
      <c r="U129" s="11">
        <v>4</v>
      </c>
      <c r="V129" s="11">
        <v>3</v>
      </c>
      <c r="W129" s="11">
        <v>4</v>
      </c>
      <c r="X129" s="11">
        <v>3</v>
      </c>
      <c r="Y129" s="11">
        <v>2</v>
      </c>
      <c r="Z129" s="11">
        <v>2</v>
      </c>
      <c r="AA129" s="11">
        <v>0</v>
      </c>
      <c r="AB129" s="11">
        <v>1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f t="shared" si="36"/>
        <v>0</v>
      </c>
      <c r="AO129" s="11">
        <f t="shared" si="37"/>
        <v>8</v>
      </c>
      <c r="AP129" s="11">
        <f t="shared" si="38"/>
        <v>47</v>
      </c>
      <c r="AQ129" s="11">
        <f t="shared" si="39"/>
        <v>55</v>
      </c>
      <c r="AR129" s="11">
        <f t="shared" si="40"/>
        <v>19</v>
      </c>
      <c r="AS129" s="11">
        <f t="shared" si="41"/>
        <v>8</v>
      </c>
      <c r="AT129" s="11">
        <f t="shared" si="42"/>
        <v>0</v>
      </c>
      <c r="AU129" s="11">
        <f t="shared" si="43"/>
        <v>0</v>
      </c>
      <c r="AV129" s="11">
        <f t="shared" si="44"/>
        <v>0</v>
      </c>
      <c r="AW129" s="11">
        <f t="shared" si="45"/>
        <v>137</v>
      </c>
      <c r="AX129" s="13">
        <v>26.631386861313867</v>
      </c>
    </row>
    <row r="130" spans="1:50" s="8" customFormat="1" x14ac:dyDescent="0.2">
      <c r="A130" s="6" t="s">
        <v>74</v>
      </c>
      <c r="B130" s="11">
        <f t="shared" si="46"/>
        <v>238</v>
      </c>
      <c r="C130" s="11">
        <v>0</v>
      </c>
      <c r="D130" s="11">
        <v>1</v>
      </c>
      <c r="E130" s="11">
        <v>0</v>
      </c>
      <c r="F130" s="11">
        <v>1</v>
      </c>
      <c r="G130" s="11">
        <v>5</v>
      </c>
      <c r="H130" s="11">
        <v>10</v>
      </c>
      <c r="I130" s="11">
        <v>19</v>
      </c>
      <c r="J130" s="11">
        <v>9</v>
      </c>
      <c r="K130" s="11">
        <v>17</v>
      </c>
      <c r="L130" s="11">
        <v>16</v>
      </c>
      <c r="M130" s="11">
        <v>22</v>
      </c>
      <c r="N130" s="11">
        <v>20</v>
      </c>
      <c r="O130" s="11">
        <v>18</v>
      </c>
      <c r="P130" s="11">
        <v>19</v>
      </c>
      <c r="Q130" s="11">
        <v>12</v>
      </c>
      <c r="R130" s="11">
        <v>12</v>
      </c>
      <c r="S130" s="11">
        <v>10</v>
      </c>
      <c r="T130" s="11">
        <v>9</v>
      </c>
      <c r="U130" s="11">
        <v>7</v>
      </c>
      <c r="V130" s="11">
        <v>3</v>
      </c>
      <c r="W130" s="11">
        <v>5</v>
      </c>
      <c r="X130" s="11">
        <v>7</v>
      </c>
      <c r="Y130" s="11">
        <v>4</v>
      </c>
      <c r="Z130" s="11">
        <v>4</v>
      </c>
      <c r="AA130" s="11">
        <v>5</v>
      </c>
      <c r="AB130" s="11">
        <v>3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f t="shared" si="36"/>
        <v>0</v>
      </c>
      <c r="AO130" s="11">
        <f t="shared" si="37"/>
        <v>17</v>
      </c>
      <c r="AP130" s="11">
        <f t="shared" si="38"/>
        <v>83</v>
      </c>
      <c r="AQ130" s="11">
        <f t="shared" si="39"/>
        <v>81</v>
      </c>
      <c r="AR130" s="11">
        <f t="shared" si="40"/>
        <v>34</v>
      </c>
      <c r="AS130" s="11">
        <f t="shared" si="41"/>
        <v>23</v>
      </c>
      <c r="AT130" s="11">
        <f t="shared" si="42"/>
        <v>0</v>
      </c>
      <c r="AU130" s="11">
        <f t="shared" si="43"/>
        <v>0</v>
      </c>
      <c r="AV130" s="11">
        <f t="shared" si="44"/>
        <v>0</v>
      </c>
      <c r="AW130" s="11">
        <f t="shared" si="45"/>
        <v>238</v>
      </c>
      <c r="AX130" s="13">
        <v>26.684873949579831</v>
      </c>
    </row>
    <row r="131" spans="1:50" s="8" customFormat="1" x14ac:dyDescent="0.2">
      <c r="A131" s="6" t="s">
        <v>124</v>
      </c>
      <c r="B131" s="11">
        <f t="shared" si="46"/>
        <v>55</v>
      </c>
      <c r="C131" s="11">
        <v>0</v>
      </c>
      <c r="D131" s="11">
        <v>0</v>
      </c>
      <c r="E131" s="11">
        <v>2</v>
      </c>
      <c r="F131" s="11">
        <v>1</v>
      </c>
      <c r="G131" s="11">
        <v>6</v>
      </c>
      <c r="H131" s="11">
        <v>5</v>
      </c>
      <c r="I131" s="11">
        <v>5</v>
      </c>
      <c r="J131" s="11">
        <v>1</v>
      </c>
      <c r="K131" s="11">
        <v>3</v>
      </c>
      <c r="L131" s="11">
        <v>7</v>
      </c>
      <c r="M131" s="11">
        <v>2</v>
      </c>
      <c r="N131" s="11">
        <v>4</v>
      </c>
      <c r="O131" s="11">
        <v>2</v>
      </c>
      <c r="P131" s="11">
        <v>2</v>
      </c>
      <c r="Q131" s="11">
        <v>1</v>
      </c>
      <c r="R131" s="11">
        <v>3</v>
      </c>
      <c r="S131" s="11">
        <v>1</v>
      </c>
      <c r="T131" s="11">
        <v>4</v>
      </c>
      <c r="U131" s="11">
        <v>1</v>
      </c>
      <c r="V131" s="11">
        <v>2</v>
      </c>
      <c r="W131" s="11">
        <v>0</v>
      </c>
      <c r="X131" s="11">
        <v>0</v>
      </c>
      <c r="Y131" s="11">
        <v>0</v>
      </c>
      <c r="Z131" s="11">
        <v>1</v>
      </c>
      <c r="AA131" s="11">
        <v>0</v>
      </c>
      <c r="AB131" s="11">
        <v>1</v>
      </c>
      <c r="AC131" s="11">
        <v>0</v>
      </c>
      <c r="AD131" s="11">
        <v>1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f t="shared" si="36"/>
        <v>0</v>
      </c>
      <c r="AO131" s="11">
        <f t="shared" si="37"/>
        <v>14</v>
      </c>
      <c r="AP131" s="11">
        <f t="shared" si="38"/>
        <v>18</v>
      </c>
      <c r="AQ131" s="11">
        <f t="shared" si="39"/>
        <v>12</v>
      </c>
      <c r="AR131" s="11">
        <f t="shared" si="40"/>
        <v>8</v>
      </c>
      <c r="AS131" s="11">
        <f t="shared" si="41"/>
        <v>2</v>
      </c>
      <c r="AT131" s="11">
        <f t="shared" si="42"/>
        <v>1</v>
      </c>
      <c r="AU131" s="11">
        <f t="shared" si="43"/>
        <v>0</v>
      </c>
      <c r="AV131" s="11">
        <f t="shared" si="44"/>
        <v>0</v>
      </c>
      <c r="AW131" s="11">
        <f t="shared" si="45"/>
        <v>55</v>
      </c>
      <c r="AX131" s="13">
        <v>24.827272727272728</v>
      </c>
    </row>
    <row r="132" spans="1:50" s="8" customFormat="1" x14ac:dyDescent="0.2">
      <c r="A132" s="6" t="s">
        <v>86</v>
      </c>
      <c r="B132" s="11">
        <f t="shared" si="46"/>
        <v>129</v>
      </c>
      <c r="C132" s="11">
        <v>0</v>
      </c>
      <c r="D132" s="11">
        <v>1</v>
      </c>
      <c r="E132" s="11">
        <v>1</v>
      </c>
      <c r="F132" s="11">
        <v>2</v>
      </c>
      <c r="G132" s="11">
        <v>2</v>
      </c>
      <c r="H132" s="11">
        <v>5</v>
      </c>
      <c r="I132" s="11">
        <v>4</v>
      </c>
      <c r="J132" s="11">
        <v>6</v>
      </c>
      <c r="K132" s="11">
        <v>10</v>
      </c>
      <c r="L132" s="11">
        <v>11</v>
      </c>
      <c r="M132" s="11">
        <v>11</v>
      </c>
      <c r="N132" s="11">
        <v>15</v>
      </c>
      <c r="O132" s="11">
        <v>14</v>
      </c>
      <c r="P132" s="11">
        <v>9</v>
      </c>
      <c r="Q132" s="11">
        <v>6</v>
      </c>
      <c r="R132" s="11">
        <v>6</v>
      </c>
      <c r="S132" s="11">
        <v>5</v>
      </c>
      <c r="T132" s="11">
        <v>5</v>
      </c>
      <c r="U132" s="11">
        <v>6</v>
      </c>
      <c r="V132" s="11">
        <v>1</v>
      </c>
      <c r="W132" s="11">
        <v>3</v>
      </c>
      <c r="X132" s="11">
        <v>3</v>
      </c>
      <c r="Y132" s="11">
        <v>0</v>
      </c>
      <c r="Z132" s="11">
        <v>1</v>
      </c>
      <c r="AA132" s="11">
        <v>0</v>
      </c>
      <c r="AB132" s="11">
        <v>0</v>
      </c>
      <c r="AC132" s="11">
        <v>1</v>
      </c>
      <c r="AD132" s="11">
        <v>0</v>
      </c>
      <c r="AE132" s="11">
        <v>0</v>
      </c>
      <c r="AF132" s="11">
        <v>1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f t="shared" si="36"/>
        <v>0</v>
      </c>
      <c r="AO132" s="11">
        <f t="shared" si="37"/>
        <v>11</v>
      </c>
      <c r="AP132" s="11">
        <f t="shared" si="38"/>
        <v>42</v>
      </c>
      <c r="AQ132" s="11">
        <f t="shared" si="39"/>
        <v>50</v>
      </c>
      <c r="AR132" s="11">
        <f t="shared" si="40"/>
        <v>20</v>
      </c>
      <c r="AS132" s="11">
        <f t="shared" si="41"/>
        <v>4</v>
      </c>
      <c r="AT132" s="11">
        <f t="shared" si="42"/>
        <v>2</v>
      </c>
      <c r="AU132" s="11">
        <f t="shared" si="43"/>
        <v>0</v>
      </c>
      <c r="AV132" s="11">
        <f t="shared" si="44"/>
        <v>0</v>
      </c>
      <c r="AW132" s="11">
        <f t="shared" si="45"/>
        <v>129</v>
      </c>
      <c r="AX132" s="13">
        <v>26.236434108527131</v>
      </c>
    </row>
    <row r="133" spans="1:50" s="8" customFormat="1" x14ac:dyDescent="0.2">
      <c r="A133" s="6" t="s">
        <v>125</v>
      </c>
      <c r="B133" s="11">
        <f t="shared" si="46"/>
        <v>86</v>
      </c>
      <c r="C133" s="11">
        <v>2</v>
      </c>
      <c r="D133" s="11">
        <v>1</v>
      </c>
      <c r="E133" s="11">
        <v>3</v>
      </c>
      <c r="F133" s="11">
        <v>6</v>
      </c>
      <c r="G133" s="11">
        <v>8</v>
      </c>
      <c r="H133" s="11">
        <v>6</v>
      </c>
      <c r="I133" s="11">
        <v>4</v>
      </c>
      <c r="J133" s="11">
        <v>4</v>
      </c>
      <c r="K133" s="11">
        <v>7</v>
      </c>
      <c r="L133" s="11">
        <v>3</v>
      </c>
      <c r="M133" s="11">
        <v>4</v>
      </c>
      <c r="N133" s="11">
        <v>5</v>
      </c>
      <c r="O133" s="11">
        <v>8</v>
      </c>
      <c r="P133" s="11">
        <v>6</v>
      </c>
      <c r="Q133" s="11">
        <v>4</v>
      </c>
      <c r="R133" s="11">
        <v>3</v>
      </c>
      <c r="S133" s="11">
        <v>4</v>
      </c>
      <c r="T133" s="11">
        <v>1</v>
      </c>
      <c r="U133" s="11">
        <v>2</v>
      </c>
      <c r="V133" s="11">
        <v>0</v>
      </c>
      <c r="W133" s="11">
        <v>1</v>
      </c>
      <c r="X133" s="11">
        <v>0</v>
      </c>
      <c r="Y133" s="11">
        <v>1</v>
      </c>
      <c r="Z133" s="11">
        <v>0</v>
      </c>
      <c r="AA133" s="11">
        <v>2</v>
      </c>
      <c r="AB133" s="11">
        <v>0</v>
      </c>
      <c r="AC133" s="11">
        <v>1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f t="shared" si="36"/>
        <v>2</v>
      </c>
      <c r="AO133" s="11">
        <f t="shared" si="37"/>
        <v>24</v>
      </c>
      <c r="AP133" s="11">
        <f t="shared" si="38"/>
        <v>22</v>
      </c>
      <c r="AQ133" s="11">
        <f t="shared" si="39"/>
        <v>26</v>
      </c>
      <c r="AR133" s="11">
        <f t="shared" si="40"/>
        <v>8</v>
      </c>
      <c r="AS133" s="11">
        <f t="shared" si="41"/>
        <v>3</v>
      </c>
      <c r="AT133" s="11">
        <f t="shared" si="42"/>
        <v>1</v>
      </c>
      <c r="AU133" s="11">
        <f t="shared" si="43"/>
        <v>0</v>
      </c>
      <c r="AV133" s="11">
        <f t="shared" si="44"/>
        <v>0</v>
      </c>
      <c r="AW133" s="11">
        <f t="shared" si="45"/>
        <v>84</v>
      </c>
      <c r="AX133" s="13">
        <v>24.093023255813954</v>
      </c>
    </row>
    <row r="134" spans="1:50" s="8" customFormat="1" x14ac:dyDescent="0.2">
      <c r="A134" s="6" t="s">
        <v>75</v>
      </c>
      <c r="B134" s="11">
        <f t="shared" si="46"/>
        <v>201</v>
      </c>
      <c r="C134" s="11">
        <v>0</v>
      </c>
      <c r="D134" s="11">
        <v>1</v>
      </c>
      <c r="E134" s="11">
        <v>0</v>
      </c>
      <c r="F134" s="11">
        <v>3</v>
      </c>
      <c r="G134" s="11">
        <v>1</v>
      </c>
      <c r="H134" s="11">
        <v>4</v>
      </c>
      <c r="I134" s="11">
        <v>5</v>
      </c>
      <c r="J134" s="11">
        <v>10</v>
      </c>
      <c r="K134" s="11">
        <v>14</v>
      </c>
      <c r="L134" s="11">
        <v>19</v>
      </c>
      <c r="M134" s="11">
        <v>13</v>
      </c>
      <c r="N134" s="11">
        <v>18</v>
      </c>
      <c r="O134" s="11">
        <v>18</v>
      </c>
      <c r="P134" s="11">
        <v>14</v>
      </c>
      <c r="Q134" s="11">
        <v>15</v>
      </c>
      <c r="R134" s="11">
        <v>13</v>
      </c>
      <c r="S134" s="11">
        <v>4</v>
      </c>
      <c r="T134" s="11">
        <v>7</v>
      </c>
      <c r="U134" s="11">
        <v>10</v>
      </c>
      <c r="V134" s="11">
        <v>6</v>
      </c>
      <c r="W134" s="11">
        <v>1</v>
      </c>
      <c r="X134" s="11">
        <v>7</v>
      </c>
      <c r="Y134" s="11">
        <v>2</v>
      </c>
      <c r="Z134" s="11">
        <v>6</v>
      </c>
      <c r="AA134" s="11">
        <v>3</v>
      </c>
      <c r="AB134" s="11">
        <v>2</v>
      </c>
      <c r="AC134" s="11">
        <v>3</v>
      </c>
      <c r="AD134" s="11">
        <v>1</v>
      </c>
      <c r="AE134" s="11">
        <v>0</v>
      </c>
      <c r="AF134" s="11">
        <v>0</v>
      </c>
      <c r="AG134" s="11">
        <v>1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f t="shared" si="36"/>
        <v>0</v>
      </c>
      <c r="AO134" s="11">
        <f t="shared" si="37"/>
        <v>9</v>
      </c>
      <c r="AP134" s="11">
        <f t="shared" si="38"/>
        <v>61</v>
      </c>
      <c r="AQ134" s="11">
        <f t="shared" si="39"/>
        <v>78</v>
      </c>
      <c r="AR134" s="11">
        <f t="shared" si="40"/>
        <v>28</v>
      </c>
      <c r="AS134" s="11">
        <f t="shared" si="41"/>
        <v>20</v>
      </c>
      <c r="AT134" s="11">
        <f t="shared" si="42"/>
        <v>5</v>
      </c>
      <c r="AU134" s="11">
        <f t="shared" si="43"/>
        <v>0</v>
      </c>
      <c r="AV134" s="11">
        <f t="shared" si="44"/>
        <v>0</v>
      </c>
      <c r="AW134" s="11">
        <f t="shared" si="45"/>
        <v>201</v>
      </c>
      <c r="AX134" s="13">
        <v>27.589552238805972</v>
      </c>
    </row>
    <row r="135" spans="1:50" s="8" customFormat="1" x14ac:dyDescent="0.2">
      <c r="A135" s="6" t="s">
        <v>126</v>
      </c>
      <c r="B135" s="11">
        <f t="shared" si="46"/>
        <v>212</v>
      </c>
      <c r="C135" s="11">
        <v>0</v>
      </c>
      <c r="D135" s="11">
        <v>0</v>
      </c>
      <c r="E135" s="11">
        <v>0</v>
      </c>
      <c r="F135" s="11">
        <v>3</v>
      </c>
      <c r="G135" s="11">
        <v>5</v>
      </c>
      <c r="H135" s="11">
        <v>9</v>
      </c>
      <c r="I135" s="11">
        <v>6</v>
      </c>
      <c r="J135" s="11">
        <v>10</v>
      </c>
      <c r="K135" s="11">
        <v>8</v>
      </c>
      <c r="L135" s="11">
        <v>22</v>
      </c>
      <c r="M135" s="11">
        <v>13</v>
      </c>
      <c r="N135" s="11">
        <v>26</v>
      </c>
      <c r="O135" s="11">
        <v>9</v>
      </c>
      <c r="P135" s="11">
        <v>12</v>
      </c>
      <c r="Q135" s="11">
        <v>18</v>
      </c>
      <c r="R135" s="11">
        <v>14</v>
      </c>
      <c r="S135" s="11">
        <v>8</v>
      </c>
      <c r="T135" s="11">
        <v>11</v>
      </c>
      <c r="U135" s="11">
        <v>6</v>
      </c>
      <c r="V135" s="11">
        <v>7</v>
      </c>
      <c r="W135" s="11">
        <v>6</v>
      </c>
      <c r="X135" s="11">
        <v>3</v>
      </c>
      <c r="Y135" s="11">
        <v>8</v>
      </c>
      <c r="Z135" s="11">
        <v>2</v>
      </c>
      <c r="AA135" s="11">
        <v>2</v>
      </c>
      <c r="AB135" s="11">
        <v>0</v>
      </c>
      <c r="AC135" s="11">
        <v>1</v>
      </c>
      <c r="AD135" s="11">
        <v>1</v>
      </c>
      <c r="AE135" s="11">
        <v>2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f t="shared" si="36"/>
        <v>0</v>
      </c>
      <c r="AO135" s="11">
        <f t="shared" si="37"/>
        <v>17</v>
      </c>
      <c r="AP135" s="11">
        <f t="shared" si="38"/>
        <v>59</v>
      </c>
      <c r="AQ135" s="11">
        <f t="shared" si="39"/>
        <v>79</v>
      </c>
      <c r="AR135" s="11">
        <f t="shared" si="40"/>
        <v>38</v>
      </c>
      <c r="AS135" s="11">
        <f t="shared" si="41"/>
        <v>15</v>
      </c>
      <c r="AT135" s="11">
        <f t="shared" si="42"/>
        <v>4</v>
      </c>
      <c r="AU135" s="11">
        <f t="shared" si="43"/>
        <v>0</v>
      </c>
      <c r="AV135" s="11">
        <f t="shared" si="44"/>
        <v>0</v>
      </c>
      <c r="AW135" s="11">
        <f t="shared" si="45"/>
        <v>212</v>
      </c>
      <c r="AX135" s="13">
        <v>27.245283018867923</v>
      </c>
    </row>
    <row r="136" spans="1:50" s="8" customFormat="1" x14ac:dyDescent="0.2">
      <c r="A136" s="6" t="s">
        <v>127</v>
      </c>
      <c r="B136" s="11">
        <f t="shared" si="46"/>
        <v>10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1</v>
      </c>
      <c r="M136" s="11">
        <v>1</v>
      </c>
      <c r="N136" s="11">
        <v>1</v>
      </c>
      <c r="O136" s="11">
        <v>0</v>
      </c>
      <c r="P136" s="11">
        <v>0</v>
      </c>
      <c r="Q136" s="11">
        <v>1</v>
      </c>
      <c r="R136" s="11">
        <v>0</v>
      </c>
      <c r="S136" s="11">
        <v>2</v>
      </c>
      <c r="T136" s="11">
        <v>1</v>
      </c>
      <c r="U136" s="11">
        <v>1</v>
      </c>
      <c r="V136" s="11">
        <v>0</v>
      </c>
      <c r="W136" s="11">
        <v>0</v>
      </c>
      <c r="X136" s="11">
        <v>1</v>
      </c>
      <c r="Y136" s="11">
        <v>1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f t="shared" si="36"/>
        <v>0</v>
      </c>
      <c r="AO136" s="11">
        <f t="shared" si="37"/>
        <v>0</v>
      </c>
      <c r="AP136" s="11">
        <f t="shared" si="38"/>
        <v>2</v>
      </c>
      <c r="AQ136" s="11">
        <f t="shared" si="39"/>
        <v>2</v>
      </c>
      <c r="AR136" s="11">
        <f t="shared" si="40"/>
        <v>4</v>
      </c>
      <c r="AS136" s="11">
        <f t="shared" si="41"/>
        <v>2</v>
      </c>
      <c r="AT136" s="11">
        <f t="shared" si="42"/>
        <v>0</v>
      </c>
      <c r="AU136" s="11">
        <f t="shared" si="43"/>
        <v>0</v>
      </c>
      <c r="AV136" s="11">
        <f t="shared" si="44"/>
        <v>0</v>
      </c>
      <c r="AW136" s="11">
        <f t="shared" si="45"/>
        <v>10</v>
      </c>
      <c r="AX136" s="13">
        <v>29.9</v>
      </c>
    </row>
    <row r="137" spans="1:50" s="8" customFormat="1" x14ac:dyDescent="0.2">
      <c r="A137" s="6" t="s">
        <v>50</v>
      </c>
      <c r="B137" s="11">
        <f t="shared" si="46"/>
        <v>204</v>
      </c>
      <c r="C137" s="11">
        <v>0</v>
      </c>
      <c r="D137" s="11">
        <v>0</v>
      </c>
      <c r="E137" s="11">
        <v>2</v>
      </c>
      <c r="F137" s="11">
        <v>1</v>
      </c>
      <c r="G137" s="11">
        <v>3</v>
      </c>
      <c r="H137" s="11">
        <v>5</v>
      </c>
      <c r="I137" s="11">
        <v>11</v>
      </c>
      <c r="J137" s="11">
        <v>7</v>
      </c>
      <c r="K137" s="11">
        <v>14</v>
      </c>
      <c r="L137" s="11">
        <v>13</v>
      </c>
      <c r="M137" s="11">
        <v>12</v>
      </c>
      <c r="N137" s="11">
        <v>24</v>
      </c>
      <c r="O137" s="11">
        <v>20</v>
      </c>
      <c r="P137" s="11">
        <v>19</v>
      </c>
      <c r="Q137" s="11">
        <v>16</v>
      </c>
      <c r="R137" s="11">
        <v>14</v>
      </c>
      <c r="S137" s="11">
        <v>11</v>
      </c>
      <c r="T137" s="11">
        <v>9</v>
      </c>
      <c r="U137" s="11">
        <v>2</v>
      </c>
      <c r="V137" s="11">
        <v>4</v>
      </c>
      <c r="W137" s="11">
        <v>7</v>
      </c>
      <c r="X137" s="11">
        <v>3</v>
      </c>
      <c r="Y137" s="11">
        <v>3</v>
      </c>
      <c r="Z137" s="11">
        <v>0</v>
      </c>
      <c r="AA137" s="11">
        <v>2</v>
      </c>
      <c r="AB137" s="11">
        <v>2</v>
      </c>
      <c r="AC137" s="11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f t="shared" si="36"/>
        <v>0</v>
      </c>
      <c r="AO137" s="11">
        <f t="shared" si="37"/>
        <v>11</v>
      </c>
      <c r="AP137" s="11">
        <f t="shared" si="38"/>
        <v>57</v>
      </c>
      <c r="AQ137" s="11">
        <f t="shared" si="39"/>
        <v>93</v>
      </c>
      <c r="AR137" s="11">
        <f t="shared" si="40"/>
        <v>33</v>
      </c>
      <c r="AS137" s="11">
        <f t="shared" si="41"/>
        <v>10</v>
      </c>
      <c r="AT137" s="11">
        <f t="shared" si="42"/>
        <v>0</v>
      </c>
      <c r="AU137" s="11">
        <f t="shared" si="43"/>
        <v>0</v>
      </c>
      <c r="AV137" s="11">
        <f t="shared" si="44"/>
        <v>0</v>
      </c>
      <c r="AW137" s="11">
        <f t="shared" si="45"/>
        <v>204</v>
      </c>
      <c r="AX137" s="13">
        <v>26.759803921568629</v>
      </c>
    </row>
    <row r="138" spans="1:50" s="8" customFormat="1" x14ac:dyDescent="0.2">
      <c r="A138" s="6" t="s">
        <v>128</v>
      </c>
      <c r="B138" s="11">
        <f t="shared" si="46"/>
        <v>133</v>
      </c>
      <c r="C138" s="11">
        <v>0</v>
      </c>
      <c r="D138" s="11">
        <v>1</v>
      </c>
      <c r="E138" s="11">
        <v>7</v>
      </c>
      <c r="F138" s="11">
        <v>9</v>
      </c>
      <c r="G138" s="11">
        <v>7</v>
      </c>
      <c r="H138" s="11">
        <v>7</v>
      </c>
      <c r="I138" s="11">
        <v>11</v>
      </c>
      <c r="J138" s="11">
        <v>7</v>
      </c>
      <c r="K138" s="11">
        <v>11</v>
      </c>
      <c r="L138" s="11">
        <v>8</v>
      </c>
      <c r="M138" s="11">
        <v>8</v>
      </c>
      <c r="N138" s="11">
        <v>6</v>
      </c>
      <c r="O138" s="11">
        <v>11</v>
      </c>
      <c r="P138" s="11">
        <v>7</v>
      </c>
      <c r="Q138" s="11">
        <v>4</v>
      </c>
      <c r="R138" s="11">
        <v>7</v>
      </c>
      <c r="S138" s="11">
        <v>3</v>
      </c>
      <c r="T138" s="11">
        <v>1</v>
      </c>
      <c r="U138" s="11">
        <v>4</v>
      </c>
      <c r="V138" s="11">
        <v>7</v>
      </c>
      <c r="W138" s="11">
        <v>2</v>
      </c>
      <c r="X138" s="11">
        <v>2</v>
      </c>
      <c r="Y138" s="11">
        <v>2</v>
      </c>
      <c r="Z138" s="11">
        <v>0</v>
      </c>
      <c r="AA138" s="11">
        <v>0</v>
      </c>
      <c r="AB138" s="11">
        <v>0</v>
      </c>
      <c r="AC138" s="11">
        <v>1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f t="shared" si="36"/>
        <v>0</v>
      </c>
      <c r="AO138" s="11">
        <f t="shared" si="37"/>
        <v>31</v>
      </c>
      <c r="AP138" s="11">
        <f t="shared" si="38"/>
        <v>45</v>
      </c>
      <c r="AQ138" s="11">
        <f t="shared" si="39"/>
        <v>35</v>
      </c>
      <c r="AR138" s="11">
        <f t="shared" si="40"/>
        <v>17</v>
      </c>
      <c r="AS138" s="11">
        <f t="shared" si="41"/>
        <v>4</v>
      </c>
      <c r="AT138" s="11">
        <f t="shared" si="42"/>
        <v>1</v>
      </c>
      <c r="AU138" s="11">
        <f t="shared" si="43"/>
        <v>0</v>
      </c>
      <c r="AV138" s="11">
        <f t="shared" si="44"/>
        <v>0</v>
      </c>
      <c r="AW138" s="11">
        <f t="shared" si="45"/>
        <v>133</v>
      </c>
      <c r="AX138" s="13">
        <v>24.515037593984964</v>
      </c>
    </row>
    <row r="139" spans="1:50" s="8" customFormat="1" x14ac:dyDescent="0.2">
      <c r="A139" s="6" t="s">
        <v>51</v>
      </c>
      <c r="B139" s="11">
        <f t="shared" si="46"/>
        <v>108</v>
      </c>
      <c r="C139" s="11">
        <v>0</v>
      </c>
      <c r="D139" s="11">
        <v>0</v>
      </c>
      <c r="E139" s="11">
        <v>2</v>
      </c>
      <c r="F139" s="11">
        <v>0</v>
      </c>
      <c r="G139" s="11">
        <v>2</v>
      </c>
      <c r="H139" s="11">
        <v>3</v>
      </c>
      <c r="I139" s="11">
        <v>7</v>
      </c>
      <c r="J139" s="11">
        <v>4</v>
      </c>
      <c r="K139" s="11">
        <v>7</v>
      </c>
      <c r="L139" s="11">
        <v>7</v>
      </c>
      <c r="M139" s="11">
        <v>4</v>
      </c>
      <c r="N139" s="11">
        <v>10</v>
      </c>
      <c r="O139" s="11">
        <v>16</v>
      </c>
      <c r="P139" s="11">
        <v>12</v>
      </c>
      <c r="Q139" s="11">
        <v>4</v>
      </c>
      <c r="R139" s="11">
        <v>2</v>
      </c>
      <c r="S139" s="11">
        <v>8</v>
      </c>
      <c r="T139" s="11">
        <v>9</v>
      </c>
      <c r="U139" s="11">
        <v>5</v>
      </c>
      <c r="V139" s="11">
        <v>3</v>
      </c>
      <c r="W139" s="11">
        <v>1</v>
      </c>
      <c r="X139" s="11">
        <v>1</v>
      </c>
      <c r="Y139" s="11">
        <v>0</v>
      </c>
      <c r="Z139" s="11">
        <v>1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f t="shared" si="36"/>
        <v>0</v>
      </c>
      <c r="AO139" s="11">
        <f t="shared" si="37"/>
        <v>7</v>
      </c>
      <c r="AP139" s="11">
        <f t="shared" si="38"/>
        <v>29</v>
      </c>
      <c r="AQ139" s="11">
        <f t="shared" si="39"/>
        <v>44</v>
      </c>
      <c r="AR139" s="11">
        <f t="shared" si="40"/>
        <v>26</v>
      </c>
      <c r="AS139" s="11">
        <f t="shared" si="41"/>
        <v>2</v>
      </c>
      <c r="AT139" s="11">
        <f t="shared" si="42"/>
        <v>0</v>
      </c>
      <c r="AU139" s="11">
        <f t="shared" si="43"/>
        <v>0</v>
      </c>
      <c r="AV139" s="11">
        <f t="shared" si="44"/>
        <v>0</v>
      </c>
      <c r="AW139" s="11">
        <f t="shared" si="45"/>
        <v>108</v>
      </c>
      <c r="AX139" s="13">
        <v>26.462962962962962</v>
      </c>
    </row>
    <row r="140" spans="1:50" s="8" customFormat="1" x14ac:dyDescent="0.2">
      <c r="A140" s="6" t="s">
        <v>129</v>
      </c>
      <c r="B140" s="11">
        <f t="shared" si="46"/>
        <v>48</v>
      </c>
      <c r="C140" s="11">
        <v>0</v>
      </c>
      <c r="D140" s="11">
        <v>0</v>
      </c>
      <c r="E140" s="11">
        <v>0</v>
      </c>
      <c r="F140" s="11">
        <v>1</v>
      </c>
      <c r="G140" s="11">
        <v>2</v>
      </c>
      <c r="H140" s="11">
        <v>1</v>
      </c>
      <c r="I140" s="11">
        <v>1</v>
      </c>
      <c r="J140" s="11">
        <v>4</v>
      </c>
      <c r="K140" s="11">
        <v>5</v>
      </c>
      <c r="L140" s="11">
        <v>9</v>
      </c>
      <c r="M140" s="11">
        <v>5</v>
      </c>
      <c r="N140" s="11">
        <v>4</v>
      </c>
      <c r="O140" s="11">
        <v>4</v>
      </c>
      <c r="P140" s="11">
        <v>1</v>
      </c>
      <c r="Q140" s="11">
        <v>0</v>
      </c>
      <c r="R140" s="11">
        <v>7</v>
      </c>
      <c r="S140" s="11">
        <v>0</v>
      </c>
      <c r="T140" s="11">
        <v>0</v>
      </c>
      <c r="U140" s="11">
        <v>0</v>
      </c>
      <c r="V140" s="11">
        <v>2</v>
      </c>
      <c r="W140" s="11">
        <v>1</v>
      </c>
      <c r="X140" s="11">
        <v>1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f t="shared" si="36"/>
        <v>0</v>
      </c>
      <c r="AO140" s="11">
        <f t="shared" si="37"/>
        <v>4</v>
      </c>
      <c r="AP140" s="11">
        <f t="shared" si="38"/>
        <v>24</v>
      </c>
      <c r="AQ140" s="11">
        <f t="shared" si="39"/>
        <v>16</v>
      </c>
      <c r="AR140" s="11">
        <f t="shared" si="40"/>
        <v>3</v>
      </c>
      <c r="AS140" s="11">
        <f t="shared" si="41"/>
        <v>1</v>
      </c>
      <c r="AT140" s="11">
        <f t="shared" si="42"/>
        <v>0</v>
      </c>
      <c r="AU140" s="11">
        <f t="shared" si="43"/>
        <v>0</v>
      </c>
      <c r="AV140" s="11">
        <f t="shared" si="44"/>
        <v>0</v>
      </c>
      <c r="AW140" s="11">
        <f t="shared" si="45"/>
        <v>48</v>
      </c>
      <c r="AX140" s="13">
        <v>25.125</v>
      </c>
    </row>
    <row r="141" spans="1:50" s="8" customFormat="1" x14ac:dyDescent="0.2">
      <c r="A141" s="6" t="s">
        <v>109</v>
      </c>
      <c r="B141" s="11">
        <f t="shared" si="46"/>
        <v>72</v>
      </c>
      <c r="C141" s="11">
        <v>0</v>
      </c>
      <c r="D141" s="11">
        <v>1</v>
      </c>
      <c r="E141" s="11">
        <v>2</v>
      </c>
      <c r="F141" s="11">
        <v>4</v>
      </c>
      <c r="G141" s="11">
        <v>1</v>
      </c>
      <c r="H141" s="11">
        <v>4</v>
      </c>
      <c r="I141" s="11">
        <v>3</v>
      </c>
      <c r="J141" s="11">
        <v>2</v>
      </c>
      <c r="K141" s="11">
        <v>5</v>
      </c>
      <c r="L141" s="11">
        <v>3</v>
      </c>
      <c r="M141" s="11">
        <v>5</v>
      </c>
      <c r="N141" s="11">
        <v>3</v>
      </c>
      <c r="O141" s="11">
        <v>4</v>
      </c>
      <c r="P141" s="11">
        <v>7</v>
      </c>
      <c r="Q141" s="11">
        <v>4</v>
      </c>
      <c r="R141" s="11">
        <v>4</v>
      </c>
      <c r="S141" s="11">
        <v>7</v>
      </c>
      <c r="T141" s="11">
        <v>2</v>
      </c>
      <c r="U141" s="11">
        <v>1</v>
      </c>
      <c r="V141" s="11">
        <v>4</v>
      </c>
      <c r="W141" s="11">
        <v>1</v>
      </c>
      <c r="X141" s="11">
        <v>2</v>
      </c>
      <c r="Y141" s="11">
        <v>0</v>
      </c>
      <c r="Z141" s="11">
        <v>1</v>
      </c>
      <c r="AA141" s="11">
        <v>0</v>
      </c>
      <c r="AB141" s="11">
        <v>1</v>
      </c>
      <c r="AC141" s="11">
        <v>0</v>
      </c>
      <c r="AD141" s="11">
        <v>1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f t="shared" si="36"/>
        <v>0</v>
      </c>
      <c r="AO141" s="11">
        <f t="shared" si="37"/>
        <v>12</v>
      </c>
      <c r="AP141" s="11">
        <f t="shared" si="38"/>
        <v>18</v>
      </c>
      <c r="AQ141" s="11">
        <f t="shared" si="39"/>
        <v>22</v>
      </c>
      <c r="AR141" s="11">
        <f t="shared" si="40"/>
        <v>15</v>
      </c>
      <c r="AS141" s="11">
        <f t="shared" si="41"/>
        <v>4</v>
      </c>
      <c r="AT141" s="11">
        <f t="shared" si="42"/>
        <v>1</v>
      </c>
      <c r="AU141" s="11">
        <f t="shared" si="43"/>
        <v>0</v>
      </c>
      <c r="AV141" s="11">
        <f t="shared" si="44"/>
        <v>0</v>
      </c>
      <c r="AW141" s="11">
        <f t="shared" si="45"/>
        <v>72</v>
      </c>
      <c r="AX141" s="13">
        <v>26.375</v>
      </c>
    </row>
    <row r="142" spans="1:50" s="8" customFormat="1" x14ac:dyDescent="0.2">
      <c r="A142" s="6" t="s">
        <v>130</v>
      </c>
      <c r="B142" s="11">
        <f t="shared" si="46"/>
        <v>60</v>
      </c>
      <c r="C142" s="11">
        <v>0</v>
      </c>
      <c r="D142" s="11">
        <v>0</v>
      </c>
      <c r="E142" s="11">
        <v>0</v>
      </c>
      <c r="F142" s="11">
        <v>1</v>
      </c>
      <c r="G142" s="11">
        <v>2</v>
      </c>
      <c r="H142" s="11">
        <v>1</v>
      </c>
      <c r="I142" s="11">
        <v>2</v>
      </c>
      <c r="J142" s="11">
        <v>4</v>
      </c>
      <c r="K142" s="11">
        <v>5</v>
      </c>
      <c r="L142" s="11">
        <v>1</v>
      </c>
      <c r="M142" s="11">
        <v>4</v>
      </c>
      <c r="N142" s="11">
        <v>1</v>
      </c>
      <c r="O142" s="11">
        <v>9</v>
      </c>
      <c r="P142" s="11">
        <v>5</v>
      </c>
      <c r="Q142" s="11">
        <v>5</v>
      </c>
      <c r="R142" s="11">
        <v>2</v>
      </c>
      <c r="S142" s="11">
        <v>3</v>
      </c>
      <c r="T142" s="11">
        <v>2</v>
      </c>
      <c r="U142" s="11">
        <v>2</v>
      </c>
      <c r="V142" s="11">
        <v>2</v>
      </c>
      <c r="W142" s="11">
        <v>2</v>
      </c>
      <c r="X142" s="11">
        <v>0</v>
      </c>
      <c r="Y142" s="11">
        <v>2</v>
      </c>
      <c r="Z142" s="11">
        <v>1</v>
      </c>
      <c r="AA142" s="11">
        <v>1</v>
      </c>
      <c r="AB142" s="11">
        <v>1</v>
      </c>
      <c r="AC142" s="11">
        <v>0</v>
      </c>
      <c r="AD142" s="11">
        <v>0</v>
      </c>
      <c r="AE142" s="11">
        <v>1</v>
      </c>
      <c r="AF142" s="11">
        <v>1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f t="shared" si="36"/>
        <v>0</v>
      </c>
      <c r="AO142" s="11">
        <f t="shared" si="37"/>
        <v>4</v>
      </c>
      <c r="AP142" s="11">
        <f t="shared" si="38"/>
        <v>16</v>
      </c>
      <c r="AQ142" s="11">
        <f t="shared" si="39"/>
        <v>22</v>
      </c>
      <c r="AR142" s="11">
        <f t="shared" si="40"/>
        <v>11</v>
      </c>
      <c r="AS142" s="11">
        <f t="shared" si="41"/>
        <v>5</v>
      </c>
      <c r="AT142" s="11">
        <f t="shared" si="42"/>
        <v>2</v>
      </c>
      <c r="AU142" s="11">
        <f t="shared" si="43"/>
        <v>0</v>
      </c>
      <c r="AV142" s="11">
        <f t="shared" si="44"/>
        <v>0</v>
      </c>
      <c r="AW142" s="11">
        <f t="shared" si="45"/>
        <v>60</v>
      </c>
      <c r="AX142" s="13">
        <v>27.8</v>
      </c>
    </row>
    <row r="143" spans="1:50" s="8" customFormat="1" x14ac:dyDescent="0.2">
      <c r="A143" s="6" t="s">
        <v>131</v>
      </c>
      <c r="B143" s="11">
        <f t="shared" si="46"/>
        <v>150</v>
      </c>
      <c r="C143" s="11">
        <v>0</v>
      </c>
      <c r="D143" s="11">
        <v>0</v>
      </c>
      <c r="E143" s="11">
        <v>1</v>
      </c>
      <c r="F143" s="11">
        <v>1</v>
      </c>
      <c r="G143" s="11">
        <v>7</v>
      </c>
      <c r="H143" s="11">
        <v>5</v>
      </c>
      <c r="I143" s="11">
        <v>13</v>
      </c>
      <c r="J143" s="11">
        <v>11</v>
      </c>
      <c r="K143" s="11">
        <v>8</v>
      </c>
      <c r="L143" s="11">
        <v>15</v>
      </c>
      <c r="M143" s="11">
        <v>10</v>
      </c>
      <c r="N143" s="11">
        <v>12</v>
      </c>
      <c r="O143" s="11">
        <v>14</v>
      </c>
      <c r="P143" s="11">
        <v>5</v>
      </c>
      <c r="Q143" s="11">
        <v>8</v>
      </c>
      <c r="R143" s="11">
        <v>7</v>
      </c>
      <c r="S143" s="11">
        <v>4</v>
      </c>
      <c r="T143" s="11">
        <v>8</v>
      </c>
      <c r="U143" s="11">
        <v>5</v>
      </c>
      <c r="V143" s="11">
        <v>3</v>
      </c>
      <c r="W143" s="11">
        <v>1</v>
      </c>
      <c r="X143" s="11">
        <v>0</v>
      </c>
      <c r="Y143" s="11">
        <v>2</v>
      </c>
      <c r="Z143" s="11">
        <v>2</v>
      </c>
      <c r="AA143" s="11">
        <v>2</v>
      </c>
      <c r="AB143" s="11">
        <v>2</v>
      </c>
      <c r="AC143" s="11">
        <v>2</v>
      </c>
      <c r="AD143" s="11">
        <v>1</v>
      </c>
      <c r="AE143" s="11">
        <v>0</v>
      </c>
      <c r="AF143" s="11">
        <v>0</v>
      </c>
      <c r="AG143" s="11">
        <v>1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f t="shared" si="36"/>
        <v>0</v>
      </c>
      <c r="AO143" s="11">
        <f t="shared" si="37"/>
        <v>14</v>
      </c>
      <c r="AP143" s="11">
        <f t="shared" si="38"/>
        <v>57</v>
      </c>
      <c r="AQ143" s="11">
        <f t="shared" si="39"/>
        <v>46</v>
      </c>
      <c r="AR143" s="11">
        <f t="shared" si="40"/>
        <v>21</v>
      </c>
      <c r="AS143" s="11">
        <f t="shared" si="41"/>
        <v>8</v>
      </c>
      <c r="AT143" s="11">
        <f t="shared" si="42"/>
        <v>4</v>
      </c>
      <c r="AU143" s="11">
        <f t="shared" si="43"/>
        <v>0</v>
      </c>
      <c r="AV143" s="11">
        <f t="shared" si="44"/>
        <v>0</v>
      </c>
      <c r="AW143" s="11">
        <f t="shared" si="45"/>
        <v>150</v>
      </c>
      <c r="AX143" s="13">
        <v>26.22</v>
      </c>
    </row>
    <row r="144" spans="1:50" s="8" customFormat="1" x14ac:dyDescent="0.2">
      <c r="A144" s="6" t="s">
        <v>132</v>
      </c>
      <c r="B144" s="11">
        <f t="shared" si="46"/>
        <v>41</v>
      </c>
      <c r="C144" s="11">
        <v>0</v>
      </c>
      <c r="D144" s="11">
        <v>0</v>
      </c>
      <c r="E144" s="11">
        <v>0</v>
      </c>
      <c r="F144" s="11">
        <v>1</v>
      </c>
      <c r="G144" s="11">
        <v>0</v>
      </c>
      <c r="H144" s="11">
        <v>3</v>
      </c>
      <c r="I144" s="11">
        <v>3</v>
      </c>
      <c r="J144" s="11">
        <v>3</v>
      </c>
      <c r="K144" s="11">
        <v>0</v>
      </c>
      <c r="L144" s="11">
        <v>2</v>
      </c>
      <c r="M144" s="11">
        <v>2</v>
      </c>
      <c r="N144" s="11">
        <v>3</v>
      </c>
      <c r="O144" s="11">
        <v>2</v>
      </c>
      <c r="P144" s="11">
        <v>0</v>
      </c>
      <c r="Q144" s="11">
        <v>5</v>
      </c>
      <c r="R144" s="11">
        <v>4</v>
      </c>
      <c r="S144" s="11">
        <v>1</v>
      </c>
      <c r="T144" s="11">
        <v>2</v>
      </c>
      <c r="U144" s="11">
        <v>0</v>
      </c>
      <c r="V144" s="11">
        <v>3</v>
      </c>
      <c r="W144" s="11">
        <v>0</v>
      </c>
      <c r="X144" s="11">
        <v>4</v>
      </c>
      <c r="Y144" s="11">
        <v>2</v>
      </c>
      <c r="Z144" s="11">
        <v>1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f t="shared" si="36"/>
        <v>0</v>
      </c>
      <c r="AO144" s="11">
        <f t="shared" si="37"/>
        <v>4</v>
      </c>
      <c r="AP144" s="11">
        <f t="shared" si="38"/>
        <v>10</v>
      </c>
      <c r="AQ144" s="11">
        <f t="shared" si="39"/>
        <v>14</v>
      </c>
      <c r="AR144" s="11">
        <f t="shared" si="40"/>
        <v>6</v>
      </c>
      <c r="AS144" s="11">
        <f t="shared" si="41"/>
        <v>7</v>
      </c>
      <c r="AT144" s="11">
        <f t="shared" si="42"/>
        <v>0</v>
      </c>
      <c r="AU144" s="11">
        <f t="shared" si="43"/>
        <v>0</v>
      </c>
      <c r="AV144" s="11">
        <f t="shared" si="44"/>
        <v>0</v>
      </c>
      <c r="AW144" s="11">
        <f t="shared" si="45"/>
        <v>41</v>
      </c>
      <c r="AX144" s="13">
        <v>27.670731707317074</v>
      </c>
    </row>
    <row r="145" spans="1:50" s="8" customFormat="1" x14ac:dyDescent="0.2">
      <c r="A145" s="6" t="s">
        <v>52</v>
      </c>
      <c r="B145" s="11">
        <f t="shared" si="46"/>
        <v>184</v>
      </c>
      <c r="C145" s="11">
        <v>0</v>
      </c>
      <c r="D145" s="11">
        <v>1</v>
      </c>
      <c r="E145" s="11">
        <v>0</v>
      </c>
      <c r="F145" s="11">
        <v>5</v>
      </c>
      <c r="G145" s="11">
        <v>4</v>
      </c>
      <c r="H145" s="11">
        <v>10</v>
      </c>
      <c r="I145" s="11">
        <v>5</v>
      </c>
      <c r="J145" s="11">
        <v>13</v>
      </c>
      <c r="K145" s="11">
        <v>16</v>
      </c>
      <c r="L145" s="11">
        <v>8</v>
      </c>
      <c r="M145" s="11">
        <v>20</v>
      </c>
      <c r="N145" s="11">
        <v>17</v>
      </c>
      <c r="O145" s="11">
        <v>13</v>
      </c>
      <c r="P145" s="11">
        <v>10</v>
      </c>
      <c r="Q145" s="11">
        <v>15</v>
      </c>
      <c r="R145" s="11">
        <v>12</v>
      </c>
      <c r="S145" s="11">
        <v>13</v>
      </c>
      <c r="T145" s="11">
        <v>6</v>
      </c>
      <c r="U145" s="11">
        <v>5</v>
      </c>
      <c r="V145" s="11">
        <v>3</v>
      </c>
      <c r="W145" s="11">
        <v>4</v>
      </c>
      <c r="X145" s="11">
        <v>1</v>
      </c>
      <c r="Y145" s="11">
        <v>2</v>
      </c>
      <c r="Z145" s="11">
        <v>0</v>
      </c>
      <c r="AA145" s="11">
        <v>1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f t="shared" si="36"/>
        <v>0</v>
      </c>
      <c r="AO145" s="11">
        <f t="shared" si="37"/>
        <v>20</v>
      </c>
      <c r="AP145" s="11">
        <f t="shared" si="38"/>
        <v>62</v>
      </c>
      <c r="AQ145" s="11">
        <f t="shared" si="39"/>
        <v>67</v>
      </c>
      <c r="AR145" s="11">
        <f t="shared" si="40"/>
        <v>31</v>
      </c>
      <c r="AS145" s="11">
        <f t="shared" si="41"/>
        <v>4</v>
      </c>
      <c r="AT145" s="11">
        <f t="shared" si="42"/>
        <v>0</v>
      </c>
      <c r="AU145" s="11">
        <f t="shared" si="43"/>
        <v>0</v>
      </c>
      <c r="AV145" s="11">
        <f t="shared" si="44"/>
        <v>0</v>
      </c>
      <c r="AW145" s="11">
        <f t="shared" si="45"/>
        <v>184</v>
      </c>
      <c r="AX145" s="13">
        <v>25.869565217391305</v>
      </c>
    </row>
    <row r="146" spans="1:50" s="8" customFormat="1" x14ac:dyDescent="0.2">
      <c r="A146" s="6" t="s">
        <v>133</v>
      </c>
      <c r="B146" s="11">
        <f t="shared" si="46"/>
        <v>89</v>
      </c>
      <c r="C146" s="11">
        <v>0</v>
      </c>
      <c r="D146" s="11">
        <v>1</v>
      </c>
      <c r="E146" s="11">
        <v>0</v>
      </c>
      <c r="F146" s="11">
        <v>2</v>
      </c>
      <c r="G146" s="11">
        <v>1</v>
      </c>
      <c r="H146" s="11">
        <v>8</v>
      </c>
      <c r="I146" s="11">
        <v>5</v>
      </c>
      <c r="J146" s="11">
        <v>11</v>
      </c>
      <c r="K146" s="11">
        <v>5</v>
      </c>
      <c r="L146" s="11">
        <v>5</v>
      </c>
      <c r="M146" s="11">
        <v>8</v>
      </c>
      <c r="N146" s="11">
        <v>9</v>
      </c>
      <c r="O146" s="11">
        <v>5</v>
      </c>
      <c r="P146" s="11">
        <v>4</v>
      </c>
      <c r="Q146" s="11">
        <v>8</v>
      </c>
      <c r="R146" s="11">
        <v>5</v>
      </c>
      <c r="S146" s="11">
        <v>1</v>
      </c>
      <c r="T146" s="11">
        <v>1</v>
      </c>
      <c r="U146" s="11">
        <v>5</v>
      </c>
      <c r="V146" s="11">
        <v>0</v>
      </c>
      <c r="W146" s="11">
        <v>2</v>
      </c>
      <c r="X146" s="11">
        <v>0</v>
      </c>
      <c r="Y146" s="11">
        <v>1</v>
      </c>
      <c r="Z146" s="11">
        <v>0</v>
      </c>
      <c r="AA146" s="11">
        <v>2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f t="shared" si="36"/>
        <v>0</v>
      </c>
      <c r="AO146" s="11">
        <f t="shared" si="37"/>
        <v>12</v>
      </c>
      <c r="AP146" s="11">
        <f t="shared" si="38"/>
        <v>34</v>
      </c>
      <c r="AQ146" s="11">
        <f t="shared" si="39"/>
        <v>31</v>
      </c>
      <c r="AR146" s="11">
        <f t="shared" si="40"/>
        <v>9</v>
      </c>
      <c r="AS146" s="11">
        <f t="shared" si="41"/>
        <v>3</v>
      </c>
      <c r="AT146" s="11">
        <f t="shared" si="42"/>
        <v>0</v>
      </c>
      <c r="AU146" s="11">
        <f t="shared" si="43"/>
        <v>0</v>
      </c>
      <c r="AV146" s="11">
        <f t="shared" si="44"/>
        <v>0</v>
      </c>
      <c r="AW146" s="11">
        <f t="shared" si="45"/>
        <v>89</v>
      </c>
      <c r="AX146" s="13">
        <v>25.219101123595507</v>
      </c>
    </row>
    <row r="147" spans="1:50" s="8" customFormat="1" x14ac:dyDescent="0.2">
      <c r="A147" s="6" t="s">
        <v>134</v>
      </c>
      <c r="B147" s="11">
        <f t="shared" si="46"/>
        <v>104</v>
      </c>
      <c r="C147" s="11">
        <v>1</v>
      </c>
      <c r="D147" s="11">
        <v>0</v>
      </c>
      <c r="E147" s="11">
        <v>0</v>
      </c>
      <c r="F147" s="11">
        <v>0</v>
      </c>
      <c r="G147" s="11">
        <v>0</v>
      </c>
      <c r="H147" s="11">
        <v>5</v>
      </c>
      <c r="I147" s="11">
        <v>7</v>
      </c>
      <c r="J147" s="11">
        <v>2</v>
      </c>
      <c r="K147" s="11">
        <v>5</v>
      </c>
      <c r="L147" s="11">
        <v>5</v>
      </c>
      <c r="M147" s="11">
        <v>7</v>
      </c>
      <c r="N147" s="11">
        <v>11</v>
      </c>
      <c r="O147" s="11">
        <v>18</v>
      </c>
      <c r="P147" s="11">
        <v>8</v>
      </c>
      <c r="Q147" s="11">
        <v>5</v>
      </c>
      <c r="R147" s="11">
        <v>8</v>
      </c>
      <c r="S147" s="11">
        <v>4</v>
      </c>
      <c r="T147" s="11">
        <v>3</v>
      </c>
      <c r="U147" s="11">
        <v>2</v>
      </c>
      <c r="V147" s="11">
        <v>3</v>
      </c>
      <c r="W147" s="11">
        <v>3</v>
      </c>
      <c r="X147" s="11">
        <v>2</v>
      </c>
      <c r="Y147" s="11">
        <v>4</v>
      </c>
      <c r="Z147" s="11">
        <v>0</v>
      </c>
      <c r="AA147" s="11">
        <v>0</v>
      </c>
      <c r="AB147" s="11">
        <v>0</v>
      </c>
      <c r="AC147" s="11">
        <v>1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f t="shared" si="36"/>
        <v>1</v>
      </c>
      <c r="AO147" s="11">
        <f t="shared" si="37"/>
        <v>5</v>
      </c>
      <c r="AP147" s="11">
        <f t="shared" si="38"/>
        <v>26</v>
      </c>
      <c r="AQ147" s="11">
        <f t="shared" si="39"/>
        <v>50</v>
      </c>
      <c r="AR147" s="11">
        <f t="shared" si="40"/>
        <v>15</v>
      </c>
      <c r="AS147" s="11">
        <f t="shared" si="41"/>
        <v>6</v>
      </c>
      <c r="AT147" s="11">
        <f t="shared" si="42"/>
        <v>1</v>
      </c>
      <c r="AU147" s="11">
        <f t="shared" si="43"/>
        <v>0</v>
      </c>
      <c r="AV147" s="11">
        <f t="shared" si="44"/>
        <v>0</v>
      </c>
      <c r="AW147" s="11">
        <f t="shared" si="45"/>
        <v>103</v>
      </c>
      <c r="AX147" s="13">
        <v>26.91346153846154</v>
      </c>
    </row>
    <row r="148" spans="1:50" s="8" customFormat="1" x14ac:dyDescent="0.2">
      <c r="A148" s="6" t="s">
        <v>135</v>
      </c>
      <c r="B148" s="11">
        <f t="shared" si="46"/>
        <v>74</v>
      </c>
      <c r="C148" s="11">
        <v>0</v>
      </c>
      <c r="D148" s="11">
        <v>0</v>
      </c>
      <c r="E148" s="11">
        <v>1</v>
      </c>
      <c r="F148" s="11">
        <v>1</v>
      </c>
      <c r="G148" s="11">
        <v>2</v>
      </c>
      <c r="H148" s="11">
        <v>3</v>
      </c>
      <c r="I148" s="11">
        <v>3</v>
      </c>
      <c r="J148" s="11">
        <v>3</v>
      </c>
      <c r="K148" s="11">
        <v>7</v>
      </c>
      <c r="L148" s="11">
        <v>6</v>
      </c>
      <c r="M148" s="11">
        <v>4</v>
      </c>
      <c r="N148" s="11">
        <v>8</v>
      </c>
      <c r="O148" s="11">
        <v>1</v>
      </c>
      <c r="P148" s="11">
        <v>6</v>
      </c>
      <c r="Q148" s="11">
        <v>6</v>
      </c>
      <c r="R148" s="11">
        <v>3</v>
      </c>
      <c r="S148" s="11">
        <v>3</v>
      </c>
      <c r="T148" s="11">
        <v>3</v>
      </c>
      <c r="U148" s="11">
        <v>2</v>
      </c>
      <c r="V148" s="11">
        <v>2</v>
      </c>
      <c r="W148" s="11">
        <v>2</v>
      </c>
      <c r="X148" s="11">
        <v>4</v>
      </c>
      <c r="Y148" s="11">
        <v>0</v>
      </c>
      <c r="Z148" s="11">
        <v>1</v>
      </c>
      <c r="AA148" s="11">
        <v>1</v>
      </c>
      <c r="AB148" s="11">
        <v>1</v>
      </c>
      <c r="AC148" s="11">
        <v>0</v>
      </c>
      <c r="AD148" s="11">
        <v>0</v>
      </c>
      <c r="AE148" s="11">
        <v>1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f t="shared" si="36"/>
        <v>0</v>
      </c>
      <c r="AO148" s="11">
        <f t="shared" si="37"/>
        <v>7</v>
      </c>
      <c r="AP148" s="11">
        <f t="shared" si="38"/>
        <v>23</v>
      </c>
      <c r="AQ148" s="11">
        <f t="shared" si="39"/>
        <v>24</v>
      </c>
      <c r="AR148" s="11">
        <f t="shared" si="40"/>
        <v>12</v>
      </c>
      <c r="AS148" s="11">
        <f t="shared" si="41"/>
        <v>7</v>
      </c>
      <c r="AT148" s="11">
        <f t="shared" si="42"/>
        <v>1</v>
      </c>
      <c r="AU148" s="11">
        <f t="shared" si="43"/>
        <v>0</v>
      </c>
      <c r="AV148" s="11">
        <f t="shared" si="44"/>
        <v>0</v>
      </c>
      <c r="AW148" s="11">
        <f t="shared" si="45"/>
        <v>74</v>
      </c>
      <c r="AX148" s="13">
        <v>26.945945945945947</v>
      </c>
    </row>
    <row r="149" spans="1:50" s="8" customFormat="1" x14ac:dyDescent="0.2">
      <c r="A149" s="6" t="s">
        <v>97</v>
      </c>
      <c r="B149" s="11">
        <f t="shared" si="46"/>
        <v>307</v>
      </c>
      <c r="C149" s="11">
        <v>0</v>
      </c>
      <c r="D149" s="11">
        <v>2</v>
      </c>
      <c r="E149" s="11">
        <v>3</v>
      </c>
      <c r="F149" s="11">
        <v>7</v>
      </c>
      <c r="G149" s="11">
        <v>6</v>
      </c>
      <c r="H149" s="11">
        <v>13</v>
      </c>
      <c r="I149" s="11">
        <v>10</v>
      </c>
      <c r="J149" s="11">
        <v>15</v>
      </c>
      <c r="K149" s="11">
        <v>21</v>
      </c>
      <c r="L149" s="11">
        <v>24</v>
      </c>
      <c r="M149" s="11">
        <v>17</v>
      </c>
      <c r="N149" s="11">
        <v>24</v>
      </c>
      <c r="O149" s="11">
        <v>24</v>
      </c>
      <c r="P149" s="11">
        <v>18</v>
      </c>
      <c r="Q149" s="11">
        <v>21</v>
      </c>
      <c r="R149" s="11">
        <v>18</v>
      </c>
      <c r="S149" s="11">
        <v>14</v>
      </c>
      <c r="T149" s="11">
        <v>8</v>
      </c>
      <c r="U149" s="11">
        <v>17</v>
      </c>
      <c r="V149" s="11">
        <v>6</v>
      </c>
      <c r="W149" s="11">
        <v>10</v>
      </c>
      <c r="X149" s="11">
        <v>8</v>
      </c>
      <c r="Y149" s="11">
        <v>6</v>
      </c>
      <c r="Z149" s="11">
        <v>3</v>
      </c>
      <c r="AA149" s="11">
        <v>4</v>
      </c>
      <c r="AB149" s="11">
        <v>2</v>
      </c>
      <c r="AC149" s="11">
        <v>1</v>
      </c>
      <c r="AD149" s="11">
        <v>4</v>
      </c>
      <c r="AE149" s="11">
        <v>0</v>
      </c>
      <c r="AF149" s="11">
        <v>1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f t="shared" si="36"/>
        <v>0</v>
      </c>
      <c r="AO149" s="11">
        <f t="shared" si="37"/>
        <v>31</v>
      </c>
      <c r="AP149" s="11">
        <f t="shared" si="38"/>
        <v>87</v>
      </c>
      <c r="AQ149" s="11">
        <f t="shared" si="39"/>
        <v>105</v>
      </c>
      <c r="AR149" s="11">
        <f t="shared" si="40"/>
        <v>55</v>
      </c>
      <c r="AS149" s="11">
        <f t="shared" si="41"/>
        <v>23</v>
      </c>
      <c r="AT149" s="11">
        <f t="shared" si="42"/>
        <v>6</v>
      </c>
      <c r="AU149" s="11">
        <f t="shared" si="43"/>
        <v>0</v>
      </c>
      <c r="AV149" s="11">
        <f t="shared" si="44"/>
        <v>0</v>
      </c>
      <c r="AW149" s="11">
        <f t="shared" si="45"/>
        <v>307</v>
      </c>
      <c r="AX149" s="13">
        <v>27.024429967426709</v>
      </c>
    </row>
    <row r="150" spans="1:50" s="8" customFormat="1" x14ac:dyDescent="0.2">
      <c r="A150" s="6" t="s">
        <v>136</v>
      </c>
      <c r="B150" s="11">
        <f t="shared" si="46"/>
        <v>81</v>
      </c>
      <c r="C150" s="11">
        <v>0</v>
      </c>
      <c r="D150" s="11">
        <v>1</v>
      </c>
      <c r="E150" s="11">
        <v>3</v>
      </c>
      <c r="F150" s="11">
        <v>3</v>
      </c>
      <c r="G150" s="11">
        <v>1</v>
      </c>
      <c r="H150" s="11">
        <v>5</v>
      </c>
      <c r="I150" s="11">
        <v>4</v>
      </c>
      <c r="J150" s="11">
        <v>2</v>
      </c>
      <c r="K150" s="11">
        <v>10</v>
      </c>
      <c r="L150" s="11">
        <v>5</v>
      </c>
      <c r="M150" s="11">
        <v>8</v>
      </c>
      <c r="N150" s="11">
        <v>11</v>
      </c>
      <c r="O150" s="11">
        <v>6</v>
      </c>
      <c r="P150" s="11">
        <v>5</v>
      </c>
      <c r="Q150" s="11">
        <v>3</v>
      </c>
      <c r="R150" s="11">
        <v>3</v>
      </c>
      <c r="S150" s="11">
        <v>2</v>
      </c>
      <c r="T150" s="11">
        <v>2</v>
      </c>
      <c r="U150" s="11">
        <v>3</v>
      </c>
      <c r="V150" s="11">
        <v>0</v>
      </c>
      <c r="W150" s="11">
        <v>0</v>
      </c>
      <c r="X150" s="11">
        <v>1</v>
      </c>
      <c r="Y150" s="11">
        <v>0</v>
      </c>
      <c r="Z150" s="11">
        <v>0</v>
      </c>
      <c r="AA150" s="11">
        <v>0</v>
      </c>
      <c r="AB150" s="11">
        <v>2</v>
      </c>
      <c r="AC150" s="11">
        <v>1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f t="shared" si="36"/>
        <v>0</v>
      </c>
      <c r="AO150" s="11">
        <f t="shared" si="37"/>
        <v>13</v>
      </c>
      <c r="AP150" s="11">
        <f t="shared" si="38"/>
        <v>29</v>
      </c>
      <c r="AQ150" s="11">
        <f t="shared" si="39"/>
        <v>28</v>
      </c>
      <c r="AR150" s="11">
        <f t="shared" si="40"/>
        <v>7</v>
      </c>
      <c r="AS150" s="11">
        <f t="shared" si="41"/>
        <v>3</v>
      </c>
      <c r="AT150" s="11">
        <f t="shared" si="42"/>
        <v>1</v>
      </c>
      <c r="AU150" s="11">
        <f t="shared" si="43"/>
        <v>0</v>
      </c>
      <c r="AV150" s="11">
        <f t="shared" si="44"/>
        <v>0</v>
      </c>
      <c r="AW150" s="11">
        <f t="shared" si="45"/>
        <v>81</v>
      </c>
      <c r="AX150" s="13">
        <v>24.993827160493826</v>
      </c>
    </row>
    <row r="151" spans="1:50" s="8" customFormat="1" x14ac:dyDescent="0.2">
      <c r="A151" s="6" t="s">
        <v>58</v>
      </c>
      <c r="B151" s="11">
        <f t="shared" si="46"/>
        <v>50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2</v>
      </c>
      <c r="I151" s="11">
        <v>0</v>
      </c>
      <c r="J151" s="11">
        <v>6</v>
      </c>
      <c r="K151" s="11">
        <v>5</v>
      </c>
      <c r="L151" s="11">
        <v>3</v>
      </c>
      <c r="M151" s="11">
        <v>4</v>
      </c>
      <c r="N151" s="11">
        <v>3</v>
      </c>
      <c r="O151" s="11">
        <v>4</v>
      </c>
      <c r="P151" s="11">
        <v>1</v>
      </c>
      <c r="Q151" s="11">
        <v>8</v>
      </c>
      <c r="R151" s="11">
        <v>2</v>
      </c>
      <c r="S151" s="11">
        <v>1</v>
      </c>
      <c r="T151" s="11">
        <v>4</v>
      </c>
      <c r="U151" s="11">
        <v>3</v>
      </c>
      <c r="V151" s="11">
        <v>1</v>
      </c>
      <c r="W151" s="11">
        <v>0</v>
      </c>
      <c r="X151" s="11">
        <v>0</v>
      </c>
      <c r="Y151" s="11">
        <v>1</v>
      </c>
      <c r="Z151" s="11">
        <v>1</v>
      </c>
      <c r="AA151" s="11">
        <v>1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f t="shared" si="36"/>
        <v>0</v>
      </c>
      <c r="AO151" s="11">
        <f t="shared" si="37"/>
        <v>2</v>
      </c>
      <c r="AP151" s="11">
        <f t="shared" si="38"/>
        <v>18</v>
      </c>
      <c r="AQ151" s="11">
        <f t="shared" si="39"/>
        <v>18</v>
      </c>
      <c r="AR151" s="11">
        <f t="shared" si="40"/>
        <v>9</v>
      </c>
      <c r="AS151" s="11">
        <f t="shared" si="41"/>
        <v>3</v>
      </c>
      <c r="AT151" s="11">
        <f t="shared" si="42"/>
        <v>0</v>
      </c>
      <c r="AU151" s="11">
        <f t="shared" si="43"/>
        <v>0</v>
      </c>
      <c r="AV151" s="11">
        <f t="shared" si="44"/>
        <v>0</v>
      </c>
      <c r="AW151" s="11">
        <f t="shared" si="45"/>
        <v>50</v>
      </c>
      <c r="AX151" s="13">
        <v>26.92</v>
      </c>
    </row>
    <row r="152" spans="1:50" s="8" customFormat="1" x14ac:dyDescent="0.2">
      <c r="A152" s="6" t="s">
        <v>137</v>
      </c>
      <c r="B152" s="11">
        <f t="shared" si="46"/>
        <v>43</v>
      </c>
      <c r="C152" s="11">
        <v>0</v>
      </c>
      <c r="D152" s="11">
        <v>0</v>
      </c>
      <c r="E152" s="11">
        <v>1</v>
      </c>
      <c r="F152" s="11">
        <v>2</v>
      </c>
      <c r="G152" s="11">
        <v>0</v>
      </c>
      <c r="H152" s="11">
        <v>4</v>
      </c>
      <c r="I152" s="11">
        <v>3</v>
      </c>
      <c r="J152" s="11">
        <v>3</v>
      </c>
      <c r="K152" s="11">
        <v>2</v>
      </c>
      <c r="L152" s="11">
        <v>5</v>
      </c>
      <c r="M152" s="11">
        <v>2</v>
      </c>
      <c r="N152" s="11">
        <v>4</v>
      </c>
      <c r="O152" s="11">
        <v>5</v>
      </c>
      <c r="P152" s="11">
        <v>1</v>
      </c>
      <c r="Q152" s="11">
        <v>2</v>
      </c>
      <c r="R152" s="11">
        <v>5</v>
      </c>
      <c r="S152" s="11">
        <v>1</v>
      </c>
      <c r="T152" s="11">
        <v>0</v>
      </c>
      <c r="U152" s="11">
        <v>0</v>
      </c>
      <c r="V152" s="11">
        <v>2</v>
      </c>
      <c r="W152" s="11">
        <v>1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f t="shared" si="36"/>
        <v>0</v>
      </c>
      <c r="AO152" s="11">
        <f t="shared" si="37"/>
        <v>7</v>
      </c>
      <c r="AP152" s="11">
        <f t="shared" si="38"/>
        <v>15</v>
      </c>
      <c r="AQ152" s="11">
        <f t="shared" si="39"/>
        <v>17</v>
      </c>
      <c r="AR152" s="11">
        <f t="shared" si="40"/>
        <v>4</v>
      </c>
      <c r="AS152" s="11">
        <f t="shared" si="41"/>
        <v>0</v>
      </c>
      <c r="AT152" s="11">
        <f t="shared" si="42"/>
        <v>0</v>
      </c>
      <c r="AU152" s="11">
        <f t="shared" si="43"/>
        <v>0</v>
      </c>
      <c r="AV152" s="11">
        <f t="shared" si="44"/>
        <v>0</v>
      </c>
      <c r="AW152" s="11">
        <f t="shared" si="45"/>
        <v>43</v>
      </c>
      <c r="AX152" s="13">
        <v>24.779069767441861</v>
      </c>
    </row>
    <row r="153" spans="1:50" s="8" customFormat="1" x14ac:dyDescent="0.2">
      <c r="A153" s="6" t="s">
        <v>98</v>
      </c>
      <c r="B153" s="11">
        <f t="shared" si="46"/>
        <v>173</v>
      </c>
      <c r="C153" s="11">
        <v>0</v>
      </c>
      <c r="D153" s="11">
        <v>0</v>
      </c>
      <c r="E153" s="11">
        <v>1</v>
      </c>
      <c r="F153" s="11">
        <v>2</v>
      </c>
      <c r="G153" s="11">
        <v>3</v>
      </c>
      <c r="H153" s="11">
        <v>6</v>
      </c>
      <c r="I153" s="11">
        <v>11</v>
      </c>
      <c r="J153" s="11">
        <v>18</v>
      </c>
      <c r="K153" s="11">
        <v>9</v>
      </c>
      <c r="L153" s="11">
        <v>11</v>
      </c>
      <c r="M153" s="11">
        <v>7</v>
      </c>
      <c r="N153" s="11">
        <v>18</v>
      </c>
      <c r="O153" s="11">
        <v>17</v>
      </c>
      <c r="P153" s="11">
        <v>13</v>
      </c>
      <c r="Q153" s="11">
        <v>13</v>
      </c>
      <c r="R153" s="11">
        <v>8</v>
      </c>
      <c r="S153" s="11">
        <v>9</v>
      </c>
      <c r="T153" s="11">
        <v>5</v>
      </c>
      <c r="U153" s="11">
        <v>2</v>
      </c>
      <c r="V153" s="11">
        <v>6</v>
      </c>
      <c r="W153" s="11">
        <v>2</v>
      </c>
      <c r="X153" s="11">
        <v>3</v>
      </c>
      <c r="Y153" s="11">
        <v>2</v>
      </c>
      <c r="Z153" s="11">
        <v>2</v>
      </c>
      <c r="AA153" s="11">
        <v>2</v>
      </c>
      <c r="AB153" s="11">
        <v>2</v>
      </c>
      <c r="AC153" s="11">
        <v>0</v>
      </c>
      <c r="AD153" s="11">
        <v>1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f t="shared" si="36"/>
        <v>0</v>
      </c>
      <c r="AO153" s="11">
        <f t="shared" si="37"/>
        <v>12</v>
      </c>
      <c r="AP153" s="11">
        <f t="shared" si="38"/>
        <v>56</v>
      </c>
      <c r="AQ153" s="11">
        <f t="shared" si="39"/>
        <v>69</v>
      </c>
      <c r="AR153" s="11">
        <f t="shared" si="40"/>
        <v>24</v>
      </c>
      <c r="AS153" s="11">
        <f t="shared" si="41"/>
        <v>11</v>
      </c>
      <c r="AT153" s="11">
        <f t="shared" si="42"/>
        <v>1</v>
      </c>
      <c r="AU153" s="11">
        <f t="shared" si="43"/>
        <v>0</v>
      </c>
      <c r="AV153" s="11">
        <f t="shared" si="44"/>
        <v>0</v>
      </c>
      <c r="AW153" s="11">
        <f t="shared" si="45"/>
        <v>173</v>
      </c>
      <c r="AX153" s="13">
        <v>26.367052023121389</v>
      </c>
    </row>
    <row r="154" spans="1:50" s="8" customFormat="1" x14ac:dyDescent="0.2">
      <c r="A154" s="6" t="s">
        <v>138</v>
      </c>
      <c r="B154" s="11">
        <f t="shared" si="46"/>
        <v>82</v>
      </c>
      <c r="C154" s="11">
        <v>0</v>
      </c>
      <c r="D154" s="11">
        <v>1</v>
      </c>
      <c r="E154" s="11">
        <v>0</v>
      </c>
      <c r="F154" s="11">
        <v>2</v>
      </c>
      <c r="G154" s="11">
        <v>3</v>
      </c>
      <c r="H154" s="11">
        <v>6</v>
      </c>
      <c r="I154" s="11">
        <v>5</v>
      </c>
      <c r="J154" s="11">
        <v>9</v>
      </c>
      <c r="K154" s="11">
        <v>3</v>
      </c>
      <c r="L154" s="11">
        <v>6</v>
      </c>
      <c r="M154" s="11">
        <v>5</v>
      </c>
      <c r="N154" s="11">
        <v>8</v>
      </c>
      <c r="O154" s="11">
        <v>10</v>
      </c>
      <c r="P154" s="11">
        <v>3</v>
      </c>
      <c r="Q154" s="11">
        <v>6</v>
      </c>
      <c r="R154" s="11">
        <v>3</v>
      </c>
      <c r="S154" s="11">
        <v>3</v>
      </c>
      <c r="T154" s="11">
        <v>0</v>
      </c>
      <c r="U154" s="11">
        <v>3</v>
      </c>
      <c r="V154" s="11">
        <v>2</v>
      </c>
      <c r="W154" s="11">
        <v>1</v>
      </c>
      <c r="X154" s="11">
        <v>2</v>
      </c>
      <c r="Y154" s="11">
        <v>1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f t="shared" si="36"/>
        <v>0</v>
      </c>
      <c r="AO154" s="11">
        <f t="shared" si="37"/>
        <v>12</v>
      </c>
      <c r="AP154" s="11">
        <f t="shared" si="38"/>
        <v>28</v>
      </c>
      <c r="AQ154" s="11">
        <f t="shared" si="39"/>
        <v>30</v>
      </c>
      <c r="AR154" s="11">
        <f t="shared" si="40"/>
        <v>9</v>
      </c>
      <c r="AS154" s="11">
        <f t="shared" si="41"/>
        <v>3</v>
      </c>
      <c r="AT154" s="11">
        <f t="shared" si="42"/>
        <v>0</v>
      </c>
      <c r="AU154" s="11">
        <f t="shared" si="43"/>
        <v>0</v>
      </c>
      <c r="AV154" s="11">
        <f t="shared" si="44"/>
        <v>0</v>
      </c>
      <c r="AW154" s="11">
        <f t="shared" si="45"/>
        <v>82</v>
      </c>
      <c r="AX154" s="13">
        <v>25.109756097560975</v>
      </c>
    </row>
    <row r="155" spans="1:50" s="8" customFormat="1" x14ac:dyDescent="0.2">
      <c r="A155" s="6" t="s">
        <v>139</v>
      </c>
      <c r="B155" s="11">
        <f t="shared" si="46"/>
        <v>266</v>
      </c>
      <c r="C155" s="11">
        <v>0</v>
      </c>
      <c r="D155" s="11">
        <v>0</v>
      </c>
      <c r="E155" s="11">
        <v>2</v>
      </c>
      <c r="F155" s="11">
        <v>2</v>
      </c>
      <c r="G155" s="11">
        <v>5</v>
      </c>
      <c r="H155" s="11">
        <v>13</v>
      </c>
      <c r="I155" s="11">
        <v>19</v>
      </c>
      <c r="J155" s="11">
        <v>8</v>
      </c>
      <c r="K155" s="11">
        <v>16</v>
      </c>
      <c r="L155" s="11">
        <v>21</v>
      </c>
      <c r="M155" s="11">
        <v>12</v>
      </c>
      <c r="N155" s="11">
        <v>21</v>
      </c>
      <c r="O155" s="11">
        <v>20</v>
      </c>
      <c r="P155" s="11">
        <v>17</v>
      </c>
      <c r="Q155" s="11">
        <v>18</v>
      </c>
      <c r="R155" s="11">
        <v>16</v>
      </c>
      <c r="S155" s="11">
        <v>15</v>
      </c>
      <c r="T155" s="11">
        <v>6</v>
      </c>
      <c r="U155" s="11">
        <v>11</v>
      </c>
      <c r="V155" s="11">
        <v>13</v>
      </c>
      <c r="W155" s="11">
        <v>11</v>
      </c>
      <c r="X155" s="11">
        <v>4</v>
      </c>
      <c r="Y155" s="11">
        <v>6</v>
      </c>
      <c r="Z155" s="11">
        <v>3</v>
      </c>
      <c r="AA155" s="11">
        <v>1</v>
      </c>
      <c r="AB155" s="11">
        <v>3</v>
      </c>
      <c r="AC155" s="11">
        <v>1</v>
      </c>
      <c r="AD155" s="11">
        <v>2</v>
      </c>
      <c r="AE155" s="11">
        <v>0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f t="shared" si="36"/>
        <v>0</v>
      </c>
      <c r="AO155" s="11">
        <f t="shared" si="37"/>
        <v>22</v>
      </c>
      <c r="AP155" s="11">
        <f t="shared" si="38"/>
        <v>76</v>
      </c>
      <c r="AQ155" s="11">
        <f t="shared" si="39"/>
        <v>92</v>
      </c>
      <c r="AR155" s="11">
        <f t="shared" si="40"/>
        <v>56</v>
      </c>
      <c r="AS155" s="11">
        <f t="shared" si="41"/>
        <v>17</v>
      </c>
      <c r="AT155" s="11">
        <f t="shared" si="42"/>
        <v>3</v>
      </c>
      <c r="AU155" s="11">
        <f t="shared" si="43"/>
        <v>0</v>
      </c>
      <c r="AV155" s="11">
        <f t="shared" si="44"/>
        <v>0</v>
      </c>
      <c r="AW155" s="11">
        <f t="shared" si="45"/>
        <v>266</v>
      </c>
      <c r="AX155" s="13">
        <v>27.1203007518797</v>
      </c>
    </row>
    <row r="156" spans="1:50" s="8" customFormat="1" x14ac:dyDescent="0.2">
      <c r="A156" s="6" t="s">
        <v>140</v>
      </c>
      <c r="B156" s="11">
        <f t="shared" si="46"/>
        <v>2200</v>
      </c>
      <c r="C156" s="11">
        <v>1</v>
      </c>
      <c r="D156" s="11">
        <v>7</v>
      </c>
      <c r="E156" s="11">
        <v>19</v>
      </c>
      <c r="F156" s="11">
        <v>33</v>
      </c>
      <c r="G156" s="11">
        <v>46</v>
      </c>
      <c r="H156" s="11">
        <v>68</v>
      </c>
      <c r="I156" s="11">
        <v>85</v>
      </c>
      <c r="J156" s="11">
        <v>100</v>
      </c>
      <c r="K156" s="11">
        <v>105</v>
      </c>
      <c r="L156" s="11">
        <v>119</v>
      </c>
      <c r="M156" s="11">
        <v>172</v>
      </c>
      <c r="N156" s="11">
        <v>178</v>
      </c>
      <c r="O156" s="11">
        <v>199</v>
      </c>
      <c r="P156" s="11">
        <v>185</v>
      </c>
      <c r="Q156" s="11">
        <v>182</v>
      </c>
      <c r="R156" s="11">
        <v>141</v>
      </c>
      <c r="S156" s="11">
        <v>127</v>
      </c>
      <c r="T156" s="11">
        <v>90</v>
      </c>
      <c r="U156" s="11">
        <v>77</v>
      </c>
      <c r="V156" s="11">
        <v>63</v>
      </c>
      <c r="W156" s="11">
        <v>43</v>
      </c>
      <c r="X156" s="11">
        <v>39</v>
      </c>
      <c r="Y156" s="11">
        <v>26</v>
      </c>
      <c r="Z156" s="11">
        <v>36</v>
      </c>
      <c r="AA156" s="11">
        <v>19</v>
      </c>
      <c r="AB156" s="11">
        <v>19</v>
      </c>
      <c r="AC156" s="11">
        <v>7</v>
      </c>
      <c r="AD156" s="11">
        <v>6</v>
      </c>
      <c r="AE156" s="11">
        <v>5</v>
      </c>
      <c r="AF156" s="11">
        <v>1</v>
      </c>
      <c r="AG156" s="11">
        <v>0</v>
      </c>
      <c r="AH156" s="11">
        <v>0</v>
      </c>
      <c r="AI156" s="11">
        <v>2</v>
      </c>
      <c r="AJ156" s="11">
        <v>0</v>
      </c>
      <c r="AK156" s="11">
        <v>0</v>
      </c>
      <c r="AL156" s="11">
        <v>0</v>
      </c>
      <c r="AM156" s="11">
        <v>0</v>
      </c>
      <c r="AN156" s="11">
        <f t="shared" si="36"/>
        <v>1</v>
      </c>
      <c r="AO156" s="11">
        <f t="shared" si="37"/>
        <v>173</v>
      </c>
      <c r="AP156" s="11">
        <f t="shared" si="38"/>
        <v>581</v>
      </c>
      <c r="AQ156" s="11">
        <f t="shared" si="39"/>
        <v>885</v>
      </c>
      <c r="AR156" s="11">
        <f t="shared" si="40"/>
        <v>400</v>
      </c>
      <c r="AS156" s="11">
        <f t="shared" si="41"/>
        <v>139</v>
      </c>
      <c r="AT156" s="11">
        <f t="shared" si="42"/>
        <v>19</v>
      </c>
      <c r="AU156" s="11">
        <f t="shared" si="43"/>
        <v>2</v>
      </c>
      <c r="AV156" s="11">
        <f t="shared" si="44"/>
        <v>0</v>
      </c>
      <c r="AW156" s="11">
        <f t="shared" si="45"/>
        <v>2199</v>
      </c>
      <c r="AX156" s="13">
        <v>27.070454545454545</v>
      </c>
    </row>
    <row r="157" spans="1:50" s="8" customFormat="1" x14ac:dyDescent="0.2">
      <c r="A157" s="6" t="s">
        <v>141</v>
      </c>
      <c r="B157" s="11">
        <f t="shared" si="46"/>
        <v>58</v>
      </c>
      <c r="C157" s="11">
        <v>0</v>
      </c>
      <c r="D157" s="11">
        <v>0</v>
      </c>
      <c r="E157" s="11">
        <v>0</v>
      </c>
      <c r="F157" s="11">
        <v>0</v>
      </c>
      <c r="G157" s="11">
        <v>2</v>
      </c>
      <c r="H157" s="11">
        <v>6</v>
      </c>
      <c r="I157" s="11">
        <v>6</v>
      </c>
      <c r="J157" s="11">
        <v>4</v>
      </c>
      <c r="K157" s="11">
        <v>5</v>
      </c>
      <c r="L157" s="11">
        <v>9</v>
      </c>
      <c r="M157" s="11">
        <v>2</v>
      </c>
      <c r="N157" s="11">
        <v>3</v>
      </c>
      <c r="O157" s="11">
        <v>3</v>
      </c>
      <c r="P157" s="11">
        <v>9</v>
      </c>
      <c r="Q157" s="11">
        <v>2</v>
      </c>
      <c r="R157" s="11">
        <v>3</v>
      </c>
      <c r="S157" s="11">
        <v>0</v>
      </c>
      <c r="T157" s="11">
        <v>0</v>
      </c>
      <c r="U157" s="11">
        <v>1</v>
      </c>
      <c r="V157" s="11">
        <v>2</v>
      </c>
      <c r="W157" s="11">
        <v>0</v>
      </c>
      <c r="X157" s="11">
        <v>0</v>
      </c>
      <c r="Y157" s="11">
        <v>0</v>
      </c>
      <c r="Z157" s="11">
        <v>1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f t="shared" si="36"/>
        <v>0</v>
      </c>
      <c r="AO157" s="11">
        <f t="shared" si="37"/>
        <v>8</v>
      </c>
      <c r="AP157" s="11">
        <f t="shared" si="38"/>
        <v>26</v>
      </c>
      <c r="AQ157" s="11">
        <f t="shared" si="39"/>
        <v>20</v>
      </c>
      <c r="AR157" s="11">
        <f t="shared" si="40"/>
        <v>3</v>
      </c>
      <c r="AS157" s="11">
        <f t="shared" si="41"/>
        <v>1</v>
      </c>
      <c r="AT157" s="11">
        <f t="shared" si="42"/>
        <v>0</v>
      </c>
      <c r="AU157" s="11">
        <f t="shared" si="43"/>
        <v>0</v>
      </c>
      <c r="AV157" s="11">
        <f t="shared" si="44"/>
        <v>0</v>
      </c>
      <c r="AW157" s="11">
        <f t="shared" si="45"/>
        <v>58</v>
      </c>
      <c r="AX157" s="13">
        <v>24.517241379310345</v>
      </c>
    </row>
    <row r="158" spans="1:50" s="8" customFormat="1" x14ac:dyDescent="0.2">
      <c r="A158" s="6" t="s">
        <v>142</v>
      </c>
      <c r="B158" s="11">
        <f>SUM(C158:AM158)</f>
        <v>81</v>
      </c>
      <c r="C158" s="11">
        <v>0</v>
      </c>
      <c r="D158" s="11">
        <v>0</v>
      </c>
      <c r="E158" s="11">
        <v>1</v>
      </c>
      <c r="F158" s="11">
        <v>0</v>
      </c>
      <c r="G158" s="11">
        <v>0</v>
      </c>
      <c r="H158" s="11">
        <v>5</v>
      </c>
      <c r="I158" s="11">
        <v>5</v>
      </c>
      <c r="J158" s="11">
        <v>4</v>
      </c>
      <c r="K158" s="11">
        <v>7</v>
      </c>
      <c r="L158" s="11">
        <v>4</v>
      </c>
      <c r="M158" s="11">
        <v>6</v>
      </c>
      <c r="N158" s="11">
        <v>7</v>
      </c>
      <c r="O158" s="11">
        <v>11</v>
      </c>
      <c r="P158" s="11">
        <v>7</v>
      </c>
      <c r="Q158" s="11">
        <v>7</v>
      </c>
      <c r="R158" s="11">
        <v>3</v>
      </c>
      <c r="S158" s="11">
        <v>2</v>
      </c>
      <c r="T158" s="11">
        <v>1</v>
      </c>
      <c r="U158" s="11">
        <v>3</v>
      </c>
      <c r="V158" s="11">
        <v>2</v>
      </c>
      <c r="W158" s="11">
        <v>0</v>
      </c>
      <c r="X158" s="11">
        <v>4</v>
      </c>
      <c r="Y158" s="11">
        <v>0</v>
      </c>
      <c r="Z158" s="11">
        <v>0</v>
      </c>
      <c r="AA158" s="11">
        <v>1</v>
      </c>
      <c r="AB158" s="11">
        <v>0</v>
      </c>
      <c r="AC158" s="11">
        <v>1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f>C158</f>
        <v>0</v>
      </c>
      <c r="AO158" s="11">
        <f>SUM(D158:H158)</f>
        <v>6</v>
      </c>
      <c r="AP158" s="11">
        <f>SUM(I158:M158)</f>
        <v>26</v>
      </c>
      <c r="AQ158" s="11">
        <f>SUM(N158:R158)</f>
        <v>35</v>
      </c>
      <c r="AR158" s="11">
        <f>SUM(S158:W158)</f>
        <v>8</v>
      </c>
      <c r="AS158" s="11">
        <f>SUM(X158:AB158)</f>
        <v>5</v>
      </c>
      <c r="AT158" s="11">
        <f>SUM(AC158:AG158)</f>
        <v>1</v>
      </c>
      <c r="AU158" s="11">
        <f>SUM(AH158:AL158)</f>
        <v>0</v>
      </c>
      <c r="AV158" s="11">
        <f>AM158</f>
        <v>0</v>
      </c>
      <c r="AW158" s="11">
        <f>SUM(D158:AL158)</f>
        <v>81</v>
      </c>
      <c r="AX158" s="13">
        <v>26.290123456790123</v>
      </c>
    </row>
    <row r="159" spans="1:50" s="8" customFormat="1" x14ac:dyDescent="0.2">
      <c r="A159" s="6" t="s">
        <v>143</v>
      </c>
      <c r="B159" s="11">
        <f t="shared" si="46"/>
        <v>49</v>
      </c>
      <c r="C159" s="11">
        <v>0</v>
      </c>
      <c r="D159" s="11">
        <v>0</v>
      </c>
      <c r="E159" s="11">
        <v>1</v>
      </c>
      <c r="F159" s="11">
        <v>0</v>
      </c>
      <c r="G159" s="11">
        <v>1</v>
      </c>
      <c r="H159" s="11">
        <v>0</v>
      </c>
      <c r="I159" s="11">
        <v>1</v>
      </c>
      <c r="J159" s="11">
        <v>4</v>
      </c>
      <c r="K159" s="11">
        <v>5</v>
      </c>
      <c r="L159" s="11">
        <v>2</v>
      </c>
      <c r="M159" s="11">
        <v>1</v>
      </c>
      <c r="N159" s="11">
        <v>7</v>
      </c>
      <c r="O159" s="11">
        <v>5</v>
      </c>
      <c r="P159" s="11">
        <v>7</v>
      </c>
      <c r="Q159" s="11">
        <v>3</v>
      </c>
      <c r="R159" s="11">
        <v>2</v>
      </c>
      <c r="S159" s="11">
        <v>2</v>
      </c>
      <c r="T159" s="11">
        <v>2</v>
      </c>
      <c r="U159" s="11">
        <v>1</v>
      </c>
      <c r="V159" s="11">
        <v>1</v>
      </c>
      <c r="W159" s="11">
        <v>2</v>
      </c>
      <c r="X159" s="11">
        <v>0</v>
      </c>
      <c r="Y159" s="11">
        <v>0</v>
      </c>
      <c r="Z159" s="11">
        <v>1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0</v>
      </c>
      <c r="AG159" s="11">
        <v>1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f t="shared" si="36"/>
        <v>0</v>
      </c>
      <c r="AO159" s="11">
        <f t="shared" si="37"/>
        <v>2</v>
      </c>
      <c r="AP159" s="11">
        <f t="shared" si="38"/>
        <v>13</v>
      </c>
      <c r="AQ159" s="11">
        <f t="shared" si="39"/>
        <v>24</v>
      </c>
      <c r="AR159" s="11">
        <f t="shared" si="40"/>
        <v>8</v>
      </c>
      <c r="AS159" s="11">
        <f t="shared" si="41"/>
        <v>1</v>
      </c>
      <c r="AT159" s="11">
        <f t="shared" si="42"/>
        <v>1</v>
      </c>
      <c r="AU159" s="11">
        <f t="shared" si="43"/>
        <v>0</v>
      </c>
      <c r="AV159" s="11">
        <f t="shared" si="44"/>
        <v>0</v>
      </c>
      <c r="AW159" s="11">
        <f t="shared" si="45"/>
        <v>49</v>
      </c>
      <c r="AX159" s="13">
        <v>26.826530612244898</v>
      </c>
    </row>
    <row r="160" spans="1:50" s="8" customFormat="1" x14ac:dyDescent="0.2">
      <c r="A160" s="6" t="s">
        <v>144</v>
      </c>
      <c r="B160" s="11">
        <f t="shared" si="46"/>
        <v>96</v>
      </c>
      <c r="C160" s="11">
        <v>0</v>
      </c>
      <c r="D160" s="11">
        <v>1</v>
      </c>
      <c r="E160" s="11">
        <v>6</v>
      </c>
      <c r="F160" s="11">
        <v>3</v>
      </c>
      <c r="G160" s="11">
        <v>6</v>
      </c>
      <c r="H160" s="11">
        <v>3</v>
      </c>
      <c r="I160" s="11">
        <v>2</v>
      </c>
      <c r="J160" s="11">
        <v>4</v>
      </c>
      <c r="K160" s="11">
        <v>6</v>
      </c>
      <c r="L160" s="11">
        <v>9</v>
      </c>
      <c r="M160" s="11">
        <v>5</v>
      </c>
      <c r="N160" s="11">
        <v>6</v>
      </c>
      <c r="O160" s="11">
        <v>6</v>
      </c>
      <c r="P160" s="11">
        <v>8</v>
      </c>
      <c r="Q160" s="11">
        <v>4</v>
      </c>
      <c r="R160" s="11">
        <v>9</v>
      </c>
      <c r="S160" s="11">
        <v>2</v>
      </c>
      <c r="T160" s="11">
        <v>3</v>
      </c>
      <c r="U160" s="11">
        <v>1</v>
      </c>
      <c r="V160" s="11">
        <v>2</v>
      </c>
      <c r="W160" s="11">
        <v>3</v>
      </c>
      <c r="X160" s="11">
        <v>4</v>
      </c>
      <c r="Y160" s="11">
        <v>0</v>
      </c>
      <c r="Z160" s="11">
        <v>1</v>
      </c>
      <c r="AA160" s="11">
        <v>1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1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f t="shared" si="36"/>
        <v>0</v>
      </c>
      <c r="AO160" s="11">
        <f t="shared" si="37"/>
        <v>19</v>
      </c>
      <c r="AP160" s="11">
        <f t="shared" si="38"/>
        <v>26</v>
      </c>
      <c r="AQ160" s="11">
        <f t="shared" si="39"/>
        <v>33</v>
      </c>
      <c r="AR160" s="11">
        <f t="shared" si="40"/>
        <v>11</v>
      </c>
      <c r="AS160" s="11">
        <f t="shared" si="41"/>
        <v>6</v>
      </c>
      <c r="AT160" s="11">
        <f t="shared" si="42"/>
        <v>0</v>
      </c>
      <c r="AU160" s="11">
        <f t="shared" si="43"/>
        <v>1</v>
      </c>
      <c r="AV160" s="11">
        <f t="shared" si="44"/>
        <v>0</v>
      </c>
      <c r="AW160" s="11">
        <f t="shared" si="45"/>
        <v>96</v>
      </c>
      <c r="AX160" s="13">
        <v>25.6875</v>
      </c>
    </row>
    <row r="161" spans="1:50" s="8" customFormat="1" x14ac:dyDescent="0.2">
      <c r="A161" s="6" t="s">
        <v>87</v>
      </c>
      <c r="B161" s="11">
        <f t="shared" si="46"/>
        <v>70</v>
      </c>
      <c r="C161" s="11">
        <v>0</v>
      </c>
      <c r="D161" s="11">
        <v>0</v>
      </c>
      <c r="E161" s="11">
        <v>0</v>
      </c>
      <c r="F161" s="11">
        <v>0</v>
      </c>
      <c r="G161" s="11">
        <v>1</v>
      </c>
      <c r="H161" s="11">
        <v>3</v>
      </c>
      <c r="I161" s="11">
        <v>5</v>
      </c>
      <c r="J161" s="11">
        <v>3</v>
      </c>
      <c r="K161" s="11">
        <v>6</v>
      </c>
      <c r="L161" s="11">
        <v>6</v>
      </c>
      <c r="M161" s="11">
        <v>5</v>
      </c>
      <c r="N161" s="11">
        <v>9</v>
      </c>
      <c r="O161" s="11">
        <v>3</v>
      </c>
      <c r="P161" s="11">
        <v>3</v>
      </c>
      <c r="Q161" s="11">
        <v>8</v>
      </c>
      <c r="R161" s="11">
        <v>8</v>
      </c>
      <c r="S161" s="11">
        <v>0</v>
      </c>
      <c r="T161" s="11">
        <v>1</v>
      </c>
      <c r="U161" s="11">
        <v>2</v>
      </c>
      <c r="V161" s="11">
        <v>2</v>
      </c>
      <c r="W161" s="11">
        <v>2</v>
      </c>
      <c r="X161" s="11">
        <v>1</v>
      </c>
      <c r="Y161" s="11">
        <v>0</v>
      </c>
      <c r="Z161" s="11">
        <v>1</v>
      </c>
      <c r="AA161" s="11">
        <v>0</v>
      </c>
      <c r="AB161" s="11">
        <v>0</v>
      </c>
      <c r="AC161" s="11">
        <v>1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f t="shared" si="36"/>
        <v>0</v>
      </c>
      <c r="AO161" s="11">
        <f t="shared" si="37"/>
        <v>4</v>
      </c>
      <c r="AP161" s="11">
        <f t="shared" si="38"/>
        <v>25</v>
      </c>
      <c r="AQ161" s="11">
        <f t="shared" si="39"/>
        <v>31</v>
      </c>
      <c r="AR161" s="11">
        <f t="shared" si="40"/>
        <v>7</v>
      </c>
      <c r="AS161" s="11">
        <f t="shared" si="41"/>
        <v>2</v>
      </c>
      <c r="AT161" s="11">
        <f t="shared" si="42"/>
        <v>1</v>
      </c>
      <c r="AU161" s="11">
        <f t="shared" si="43"/>
        <v>0</v>
      </c>
      <c r="AV161" s="11">
        <f t="shared" si="44"/>
        <v>0</v>
      </c>
      <c r="AW161" s="11">
        <f t="shared" si="45"/>
        <v>70</v>
      </c>
      <c r="AX161" s="13">
        <v>26.342857142857142</v>
      </c>
    </row>
    <row r="162" spans="1:50" s="8" customFormat="1" x14ac:dyDescent="0.2">
      <c r="A162" s="6" t="s">
        <v>76</v>
      </c>
      <c r="B162" s="11">
        <f t="shared" si="46"/>
        <v>152</v>
      </c>
      <c r="C162" s="11">
        <v>0</v>
      </c>
      <c r="D162" s="11">
        <v>0</v>
      </c>
      <c r="E162" s="11">
        <v>0</v>
      </c>
      <c r="F162" s="11">
        <v>1</v>
      </c>
      <c r="G162" s="11">
        <v>1</v>
      </c>
      <c r="H162" s="11">
        <v>9</v>
      </c>
      <c r="I162" s="11">
        <v>5</v>
      </c>
      <c r="J162" s="11">
        <v>14</v>
      </c>
      <c r="K162" s="11">
        <v>8</v>
      </c>
      <c r="L162" s="11">
        <v>12</v>
      </c>
      <c r="M162" s="11">
        <v>12</v>
      </c>
      <c r="N162" s="11">
        <v>14</v>
      </c>
      <c r="O162" s="11">
        <v>18</v>
      </c>
      <c r="P162" s="11">
        <v>11</v>
      </c>
      <c r="Q162" s="11">
        <v>8</v>
      </c>
      <c r="R162" s="11">
        <v>4</v>
      </c>
      <c r="S162" s="11">
        <v>6</v>
      </c>
      <c r="T162" s="11">
        <v>5</v>
      </c>
      <c r="U162" s="11">
        <v>2</v>
      </c>
      <c r="V162" s="11">
        <v>4</v>
      </c>
      <c r="W162" s="11">
        <v>4</v>
      </c>
      <c r="X162" s="11">
        <v>4</v>
      </c>
      <c r="Y162" s="11">
        <v>3</v>
      </c>
      <c r="Z162" s="11">
        <v>1</v>
      </c>
      <c r="AA162" s="11">
        <v>0</v>
      </c>
      <c r="AB162" s="11">
        <v>5</v>
      </c>
      <c r="AC162" s="11">
        <v>0</v>
      </c>
      <c r="AD162" s="11">
        <v>1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f t="shared" si="36"/>
        <v>0</v>
      </c>
      <c r="AO162" s="11">
        <f t="shared" si="37"/>
        <v>11</v>
      </c>
      <c r="AP162" s="11">
        <f t="shared" si="38"/>
        <v>51</v>
      </c>
      <c r="AQ162" s="11">
        <f t="shared" si="39"/>
        <v>55</v>
      </c>
      <c r="AR162" s="11">
        <f t="shared" si="40"/>
        <v>21</v>
      </c>
      <c r="AS162" s="11">
        <f t="shared" si="41"/>
        <v>13</v>
      </c>
      <c r="AT162" s="11">
        <f t="shared" si="42"/>
        <v>1</v>
      </c>
      <c r="AU162" s="11">
        <f t="shared" si="43"/>
        <v>0</v>
      </c>
      <c r="AV162" s="11">
        <f t="shared" si="44"/>
        <v>0</v>
      </c>
      <c r="AW162" s="11">
        <f t="shared" si="45"/>
        <v>152</v>
      </c>
      <c r="AX162" s="13">
        <v>26.703947368421051</v>
      </c>
    </row>
    <row r="163" spans="1:50" s="8" customFormat="1" x14ac:dyDescent="0.2">
      <c r="A163" s="6" t="s">
        <v>145</v>
      </c>
      <c r="B163" s="11">
        <f t="shared" si="46"/>
        <v>41</v>
      </c>
      <c r="C163" s="11">
        <v>0</v>
      </c>
      <c r="D163" s="11">
        <v>0</v>
      </c>
      <c r="E163" s="11">
        <v>0</v>
      </c>
      <c r="F163" s="11">
        <v>0</v>
      </c>
      <c r="G163" s="11">
        <v>0</v>
      </c>
      <c r="H163" s="11">
        <v>1</v>
      </c>
      <c r="I163" s="11">
        <v>2</v>
      </c>
      <c r="J163" s="11">
        <v>4</v>
      </c>
      <c r="K163" s="11">
        <v>2</v>
      </c>
      <c r="L163" s="11">
        <v>2</v>
      </c>
      <c r="M163" s="11">
        <v>4</v>
      </c>
      <c r="N163" s="11">
        <v>3</v>
      </c>
      <c r="O163" s="11">
        <v>1</v>
      </c>
      <c r="P163" s="11">
        <v>4</v>
      </c>
      <c r="Q163" s="11">
        <v>2</v>
      </c>
      <c r="R163" s="11">
        <v>5</v>
      </c>
      <c r="S163" s="11">
        <v>3</v>
      </c>
      <c r="T163" s="11">
        <v>2</v>
      </c>
      <c r="U163" s="11">
        <v>2</v>
      </c>
      <c r="V163" s="11">
        <v>3</v>
      </c>
      <c r="W163" s="11">
        <v>0</v>
      </c>
      <c r="X163" s="11">
        <v>1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f t="shared" si="36"/>
        <v>0</v>
      </c>
      <c r="AO163" s="11">
        <f t="shared" si="37"/>
        <v>1</v>
      </c>
      <c r="AP163" s="11">
        <f t="shared" si="38"/>
        <v>14</v>
      </c>
      <c r="AQ163" s="11">
        <f t="shared" si="39"/>
        <v>15</v>
      </c>
      <c r="AR163" s="11">
        <f t="shared" si="40"/>
        <v>10</v>
      </c>
      <c r="AS163" s="11">
        <f t="shared" si="41"/>
        <v>1</v>
      </c>
      <c r="AT163" s="11">
        <f t="shared" si="42"/>
        <v>0</v>
      </c>
      <c r="AU163" s="11">
        <f t="shared" si="43"/>
        <v>0</v>
      </c>
      <c r="AV163" s="11">
        <f t="shared" si="44"/>
        <v>0</v>
      </c>
      <c r="AW163" s="11">
        <f t="shared" si="45"/>
        <v>41</v>
      </c>
      <c r="AX163" s="13">
        <v>27.060975609756099</v>
      </c>
    </row>
    <row r="164" spans="1:50" s="8" customFormat="1" x14ac:dyDescent="0.2">
      <c r="A164" s="6" t="s">
        <v>67</v>
      </c>
      <c r="B164" s="11">
        <f t="shared" si="46"/>
        <v>307</v>
      </c>
      <c r="C164" s="11">
        <v>1</v>
      </c>
      <c r="D164" s="11">
        <v>0</v>
      </c>
      <c r="E164" s="11">
        <v>1</v>
      </c>
      <c r="F164" s="11">
        <v>2</v>
      </c>
      <c r="G164" s="11">
        <v>6</v>
      </c>
      <c r="H164" s="11">
        <v>9</v>
      </c>
      <c r="I164" s="11">
        <v>5</v>
      </c>
      <c r="J164" s="11">
        <v>10</v>
      </c>
      <c r="K164" s="11">
        <v>18</v>
      </c>
      <c r="L164" s="11">
        <v>21</v>
      </c>
      <c r="M164" s="11">
        <v>25</v>
      </c>
      <c r="N164" s="11">
        <v>28</v>
      </c>
      <c r="O164" s="11">
        <v>30</v>
      </c>
      <c r="P164" s="11">
        <v>25</v>
      </c>
      <c r="Q164" s="11">
        <v>27</v>
      </c>
      <c r="R164" s="11">
        <v>31</v>
      </c>
      <c r="S164" s="11">
        <v>14</v>
      </c>
      <c r="T164" s="11">
        <v>10</v>
      </c>
      <c r="U164" s="11">
        <v>8</v>
      </c>
      <c r="V164" s="11">
        <v>7</v>
      </c>
      <c r="W164" s="11">
        <v>6</v>
      </c>
      <c r="X164" s="11">
        <v>5</v>
      </c>
      <c r="Y164" s="11">
        <v>7</v>
      </c>
      <c r="Z164" s="11">
        <v>5</v>
      </c>
      <c r="AA164" s="11">
        <v>2</v>
      </c>
      <c r="AB164" s="11">
        <v>2</v>
      </c>
      <c r="AC164" s="11">
        <v>1</v>
      </c>
      <c r="AD164" s="11">
        <v>1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f t="shared" si="36"/>
        <v>1</v>
      </c>
      <c r="AO164" s="11">
        <f t="shared" si="37"/>
        <v>18</v>
      </c>
      <c r="AP164" s="11">
        <f t="shared" si="38"/>
        <v>79</v>
      </c>
      <c r="AQ164" s="11">
        <f t="shared" si="39"/>
        <v>141</v>
      </c>
      <c r="AR164" s="11">
        <f t="shared" si="40"/>
        <v>45</v>
      </c>
      <c r="AS164" s="11">
        <f t="shared" si="41"/>
        <v>21</v>
      </c>
      <c r="AT164" s="11">
        <f t="shared" si="42"/>
        <v>2</v>
      </c>
      <c r="AU164" s="11">
        <f t="shared" si="43"/>
        <v>0</v>
      </c>
      <c r="AV164" s="11">
        <f t="shared" si="44"/>
        <v>0</v>
      </c>
      <c r="AW164" s="11">
        <f t="shared" si="45"/>
        <v>306</v>
      </c>
      <c r="AX164" s="13">
        <v>27.242671009771986</v>
      </c>
    </row>
    <row r="165" spans="1:50" s="8" customFormat="1" x14ac:dyDescent="0.2">
      <c r="A165" s="6" t="s">
        <v>99</v>
      </c>
      <c r="B165" s="11">
        <f t="shared" si="46"/>
        <v>195</v>
      </c>
      <c r="C165" s="11">
        <v>0</v>
      </c>
      <c r="D165" s="11">
        <v>1</v>
      </c>
      <c r="E165" s="11">
        <v>4</v>
      </c>
      <c r="F165" s="11">
        <v>8</v>
      </c>
      <c r="G165" s="11">
        <v>5</v>
      </c>
      <c r="H165" s="11">
        <v>14</v>
      </c>
      <c r="I165" s="11">
        <v>7</v>
      </c>
      <c r="J165" s="11">
        <v>16</v>
      </c>
      <c r="K165" s="11">
        <v>10</v>
      </c>
      <c r="L165" s="11">
        <v>16</v>
      </c>
      <c r="M165" s="11">
        <v>13</v>
      </c>
      <c r="N165" s="11">
        <v>15</v>
      </c>
      <c r="O165" s="11">
        <v>16</v>
      </c>
      <c r="P165" s="11">
        <v>11</v>
      </c>
      <c r="Q165" s="11">
        <v>11</v>
      </c>
      <c r="R165" s="11">
        <v>8</v>
      </c>
      <c r="S165" s="11">
        <v>6</v>
      </c>
      <c r="T165" s="11">
        <v>4</v>
      </c>
      <c r="U165" s="11">
        <v>7</v>
      </c>
      <c r="V165" s="11">
        <v>2</v>
      </c>
      <c r="W165" s="11">
        <v>4</v>
      </c>
      <c r="X165" s="11">
        <v>6</v>
      </c>
      <c r="Y165" s="11">
        <v>5</v>
      </c>
      <c r="Z165" s="11">
        <v>1</v>
      </c>
      <c r="AA165" s="11">
        <v>1</v>
      </c>
      <c r="AB165" s="11">
        <v>3</v>
      </c>
      <c r="AC165" s="11">
        <v>0</v>
      </c>
      <c r="AD165" s="11">
        <v>1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f t="shared" si="36"/>
        <v>0</v>
      </c>
      <c r="AO165" s="11">
        <f t="shared" si="37"/>
        <v>32</v>
      </c>
      <c r="AP165" s="11">
        <f t="shared" si="38"/>
        <v>62</v>
      </c>
      <c r="AQ165" s="11">
        <f t="shared" si="39"/>
        <v>61</v>
      </c>
      <c r="AR165" s="11">
        <f t="shared" si="40"/>
        <v>23</v>
      </c>
      <c r="AS165" s="11">
        <f t="shared" si="41"/>
        <v>16</v>
      </c>
      <c r="AT165" s="11">
        <f t="shared" si="42"/>
        <v>1</v>
      </c>
      <c r="AU165" s="11">
        <f t="shared" si="43"/>
        <v>0</v>
      </c>
      <c r="AV165" s="11">
        <f t="shared" si="44"/>
        <v>0</v>
      </c>
      <c r="AW165" s="11">
        <f t="shared" si="45"/>
        <v>195</v>
      </c>
      <c r="AX165" s="13">
        <v>25.771794871794871</v>
      </c>
    </row>
    <row r="166" spans="1:50" s="8" customFormat="1" x14ac:dyDescent="0.2">
      <c r="A166" s="6" t="s">
        <v>146</v>
      </c>
      <c r="B166" s="11">
        <f t="shared" si="46"/>
        <v>88</v>
      </c>
      <c r="C166" s="11">
        <v>0</v>
      </c>
      <c r="D166" s="11">
        <v>0</v>
      </c>
      <c r="E166" s="11">
        <v>3</v>
      </c>
      <c r="F166" s="11">
        <v>2</v>
      </c>
      <c r="G166" s="11">
        <v>3</v>
      </c>
      <c r="H166" s="11">
        <v>0</v>
      </c>
      <c r="I166" s="11">
        <v>3</v>
      </c>
      <c r="J166" s="11">
        <v>7</v>
      </c>
      <c r="K166" s="11">
        <v>9</v>
      </c>
      <c r="L166" s="11">
        <v>6</v>
      </c>
      <c r="M166" s="11">
        <v>8</v>
      </c>
      <c r="N166" s="11">
        <v>12</v>
      </c>
      <c r="O166" s="11">
        <v>6</v>
      </c>
      <c r="P166" s="11">
        <v>1</v>
      </c>
      <c r="Q166" s="11">
        <v>5</v>
      </c>
      <c r="R166" s="11">
        <v>1</v>
      </c>
      <c r="S166" s="11">
        <v>1</v>
      </c>
      <c r="T166" s="11">
        <v>5</v>
      </c>
      <c r="U166" s="11">
        <v>2</v>
      </c>
      <c r="V166" s="11">
        <v>4</v>
      </c>
      <c r="W166" s="11">
        <v>2</v>
      </c>
      <c r="X166" s="11">
        <v>4</v>
      </c>
      <c r="Y166" s="11">
        <v>1</v>
      </c>
      <c r="Z166" s="11">
        <v>0</v>
      </c>
      <c r="AA166" s="11">
        <v>0</v>
      </c>
      <c r="AB166" s="11">
        <v>2</v>
      </c>
      <c r="AC166" s="11">
        <v>1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f t="shared" si="36"/>
        <v>0</v>
      </c>
      <c r="AO166" s="11">
        <f t="shared" si="37"/>
        <v>8</v>
      </c>
      <c r="AP166" s="11">
        <f t="shared" si="38"/>
        <v>33</v>
      </c>
      <c r="AQ166" s="11">
        <f t="shared" si="39"/>
        <v>25</v>
      </c>
      <c r="AR166" s="11">
        <f t="shared" si="40"/>
        <v>14</v>
      </c>
      <c r="AS166" s="11">
        <f t="shared" si="41"/>
        <v>7</v>
      </c>
      <c r="AT166" s="11">
        <f t="shared" si="42"/>
        <v>1</v>
      </c>
      <c r="AU166" s="11">
        <f t="shared" si="43"/>
        <v>0</v>
      </c>
      <c r="AV166" s="11">
        <f t="shared" si="44"/>
        <v>0</v>
      </c>
      <c r="AW166" s="11">
        <f t="shared" si="45"/>
        <v>88</v>
      </c>
      <c r="AX166" s="13">
        <v>26.25</v>
      </c>
    </row>
    <row r="167" spans="1:50" s="8" customFormat="1" x14ac:dyDescent="0.2">
      <c r="A167" s="6" t="s">
        <v>147</v>
      </c>
      <c r="B167" s="11">
        <f t="shared" si="46"/>
        <v>57</v>
      </c>
      <c r="C167" s="11">
        <v>0</v>
      </c>
      <c r="D167" s="11">
        <v>0</v>
      </c>
      <c r="E167" s="11">
        <v>0</v>
      </c>
      <c r="F167" s="11">
        <v>0</v>
      </c>
      <c r="G167" s="11">
        <v>0</v>
      </c>
      <c r="H167" s="11">
        <v>1</v>
      </c>
      <c r="I167" s="11">
        <v>5</v>
      </c>
      <c r="J167" s="11">
        <v>3</v>
      </c>
      <c r="K167" s="11">
        <v>5</v>
      </c>
      <c r="L167" s="11">
        <v>5</v>
      </c>
      <c r="M167" s="11">
        <v>3</v>
      </c>
      <c r="N167" s="11">
        <v>6</v>
      </c>
      <c r="O167" s="11">
        <v>5</v>
      </c>
      <c r="P167" s="11">
        <v>4</v>
      </c>
      <c r="Q167" s="11">
        <v>4</v>
      </c>
      <c r="R167" s="11">
        <v>4</v>
      </c>
      <c r="S167" s="11">
        <v>3</v>
      </c>
      <c r="T167" s="11">
        <v>1</v>
      </c>
      <c r="U167" s="11">
        <v>2</v>
      </c>
      <c r="V167" s="11">
        <v>1</v>
      </c>
      <c r="W167" s="11">
        <v>2</v>
      </c>
      <c r="X167" s="11">
        <v>0</v>
      </c>
      <c r="Y167" s="11">
        <v>2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1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f t="shared" si="36"/>
        <v>0</v>
      </c>
      <c r="AO167" s="11">
        <f t="shared" si="37"/>
        <v>1</v>
      </c>
      <c r="AP167" s="11">
        <f t="shared" si="38"/>
        <v>21</v>
      </c>
      <c r="AQ167" s="11">
        <f t="shared" si="39"/>
        <v>23</v>
      </c>
      <c r="AR167" s="11">
        <f t="shared" si="40"/>
        <v>9</v>
      </c>
      <c r="AS167" s="11">
        <f t="shared" si="41"/>
        <v>2</v>
      </c>
      <c r="AT167" s="11">
        <f t="shared" si="42"/>
        <v>1</v>
      </c>
      <c r="AU167" s="11">
        <f t="shared" si="43"/>
        <v>0</v>
      </c>
      <c r="AV167" s="11">
        <f t="shared" si="44"/>
        <v>0</v>
      </c>
      <c r="AW167" s="11">
        <f t="shared" si="45"/>
        <v>57</v>
      </c>
      <c r="AX167" s="13">
        <v>26.728070175438596</v>
      </c>
    </row>
    <row r="168" spans="1:50" s="8" customFormat="1" x14ac:dyDescent="0.2">
      <c r="A168" s="6" t="s">
        <v>77</v>
      </c>
      <c r="B168" s="11">
        <f t="shared" si="46"/>
        <v>279</v>
      </c>
      <c r="C168" s="11">
        <v>0</v>
      </c>
      <c r="D168" s="11">
        <v>2</v>
      </c>
      <c r="E168" s="11">
        <v>2</v>
      </c>
      <c r="F168" s="11">
        <v>3</v>
      </c>
      <c r="G168" s="11">
        <v>7</v>
      </c>
      <c r="H168" s="11">
        <v>5</v>
      </c>
      <c r="I168" s="11">
        <v>12</v>
      </c>
      <c r="J168" s="11">
        <v>12</v>
      </c>
      <c r="K168" s="11">
        <v>17</v>
      </c>
      <c r="L168" s="11">
        <v>15</v>
      </c>
      <c r="M168" s="11">
        <v>18</v>
      </c>
      <c r="N168" s="11">
        <v>26</v>
      </c>
      <c r="O168" s="11">
        <v>29</v>
      </c>
      <c r="P168" s="11">
        <v>24</v>
      </c>
      <c r="Q168" s="11">
        <v>27</v>
      </c>
      <c r="R168" s="11">
        <v>14</v>
      </c>
      <c r="S168" s="11">
        <v>12</v>
      </c>
      <c r="T168" s="11">
        <v>10</v>
      </c>
      <c r="U168" s="11">
        <v>13</v>
      </c>
      <c r="V168" s="11">
        <v>9</v>
      </c>
      <c r="W168" s="11">
        <v>3</v>
      </c>
      <c r="X168" s="11">
        <v>3</v>
      </c>
      <c r="Y168" s="11">
        <v>5</v>
      </c>
      <c r="Z168" s="11">
        <v>5</v>
      </c>
      <c r="AA168" s="11">
        <v>1</v>
      </c>
      <c r="AB168" s="11">
        <v>4</v>
      </c>
      <c r="AC168" s="11">
        <v>0</v>
      </c>
      <c r="AD168" s="11">
        <v>0</v>
      </c>
      <c r="AE168" s="11">
        <v>0</v>
      </c>
      <c r="AF168" s="11">
        <v>0</v>
      </c>
      <c r="AG168" s="11">
        <v>1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f t="shared" si="36"/>
        <v>0</v>
      </c>
      <c r="AO168" s="11">
        <f t="shared" si="37"/>
        <v>19</v>
      </c>
      <c r="AP168" s="11">
        <f t="shared" si="38"/>
        <v>74</v>
      </c>
      <c r="AQ168" s="11">
        <f t="shared" si="39"/>
        <v>120</v>
      </c>
      <c r="AR168" s="11">
        <f t="shared" si="40"/>
        <v>47</v>
      </c>
      <c r="AS168" s="11">
        <f t="shared" si="41"/>
        <v>18</v>
      </c>
      <c r="AT168" s="11">
        <f t="shared" si="42"/>
        <v>1</v>
      </c>
      <c r="AU168" s="11">
        <f t="shared" si="43"/>
        <v>0</v>
      </c>
      <c r="AV168" s="11">
        <f t="shared" si="44"/>
        <v>0</v>
      </c>
      <c r="AW168" s="11">
        <f t="shared" si="45"/>
        <v>279</v>
      </c>
      <c r="AX168" s="13">
        <v>26.965949820788531</v>
      </c>
    </row>
    <row r="169" spans="1:50" s="8" customFormat="1" x14ac:dyDescent="0.2">
      <c r="A169" s="6" t="s">
        <v>88</v>
      </c>
      <c r="B169" s="11">
        <f t="shared" si="46"/>
        <v>263</v>
      </c>
      <c r="C169" s="11">
        <v>0</v>
      </c>
      <c r="D169" s="11">
        <v>0</v>
      </c>
      <c r="E169" s="11">
        <v>3</v>
      </c>
      <c r="F169" s="11">
        <v>2</v>
      </c>
      <c r="G169" s="11">
        <v>9</v>
      </c>
      <c r="H169" s="11">
        <v>7</v>
      </c>
      <c r="I169" s="11">
        <v>15</v>
      </c>
      <c r="J169" s="11">
        <v>17</v>
      </c>
      <c r="K169" s="11">
        <v>15</v>
      </c>
      <c r="L169" s="11">
        <v>24</v>
      </c>
      <c r="M169" s="11">
        <v>29</v>
      </c>
      <c r="N169" s="11">
        <v>18</v>
      </c>
      <c r="O169" s="11">
        <v>22</v>
      </c>
      <c r="P169" s="11">
        <v>16</v>
      </c>
      <c r="Q169" s="11">
        <v>16</v>
      </c>
      <c r="R169" s="11">
        <v>19</v>
      </c>
      <c r="S169" s="11">
        <v>9</v>
      </c>
      <c r="T169" s="11">
        <v>6</v>
      </c>
      <c r="U169" s="11">
        <v>8</v>
      </c>
      <c r="V169" s="11">
        <v>5</v>
      </c>
      <c r="W169" s="11">
        <v>5</v>
      </c>
      <c r="X169" s="11">
        <v>5</v>
      </c>
      <c r="Y169" s="11">
        <v>4</v>
      </c>
      <c r="Z169" s="11">
        <v>1</v>
      </c>
      <c r="AA169" s="11">
        <v>1</v>
      </c>
      <c r="AB169" s="11">
        <v>3</v>
      </c>
      <c r="AC169" s="11">
        <v>4</v>
      </c>
      <c r="AD169" s="11">
        <v>0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f t="shared" ref="AN169:AN233" si="47">C169</f>
        <v>0</v>
      </c>
      <c r="AO169" s="11">
        <f t="shared" ref="AO169:AO233" si="48">SUM(D169:H169)</f>
        <v>21</v>
      </c>
      <c r="AP169" s="11">
        <f t="shared" ref="AP169:AP233" si="49">SUM(I169:M169)</f>
        <v>100</v>
      </c>
      <c r="AQ169" s="11">
        <f t="shared" ref="AQ169:AQ233" si="50">SUM(N169:R169)</f>
        <v>91</v>
      </c>
      <c r="AR169" s="11">
        <f t="shared" ref="AR169:AR233" si="51">SUM(S169:W169)</f>
        <v>33</v>
      </c>
      <c r="AS169" s="11">
        <f t="shared" ref="AS169:AS233" si="52">SUM(X169:AB169)</f>
        <v>14</v>
      </c>
      <c r="AT169" s="11">
        <f t="shared" ref="AT169:AT233" si="53">SUM(AC169:AG169)</f>
        <v>4</v>
      </c>
      <c r="AU169" s="11">
        <f t="shared" ref="AU169:AU233" si="54">SUM(AH169:AL169)</f>
        <v>0</v>
      </c>
      <c r="AV169" s="11">
        <f t="shared" ref="AV169:AV233" si="55">AM169</f>
        <v>0</v>
      </c>
      <c r="AW169" s="11">
        <f t="shared" ref="AW169:AW233" si="56">SUM(D169:AL169)</f>
        <v>263</v>
      </c>
      <c r="AX169" s="13">
        <v>26.29087452471483</v>
      </c>
    </row>
    <row r="170" spans="1:50" s="8" customFormat="1" x14ac:dyDescent="0.2">
      <c r="A170" s="6" t="s">
        <v>47</v>
      </c>
      <c r="B170" s="11">
        <f t="shared" si="46"/>
        <v>149</v>
      </c>
      <c r="C170" s="11">
        <v>0</v>
      </c>
      <c r="D170" s="11">
        <v>0</v>
      </c>
      <c r="E170" s="11">
        <v>1</v>
      </c>
      <c r="F170" s="11">
        <v>2</v>
      </c>
      <c r="G170" s="11">
        <v>4</v>
      </c>
      <c r="H170" s="11">
        <v>5</v>
      </c>
      <c r="I170" s="11">
        <v>8</v>
      </c>
      <c r="J170" s="11">
        <v>5</v>
      </c>
      <c r="K170" s="11">
        <v>7</v>
      </c>
      <c r="L170" s="11">
        <v>8</v>
      </c>
      <c r="M170" s="11">
        <v>10</v>
      </c>
      <c r="N170" s="11">
        <v>10</v>
      </c>
      <c r="O170" s="11">
        <v>11</v>
      </c>
      <c r="P170" s="11">
        <v>20</v>
      </c>
      <c r="Q170" s="11">
        <v>10</v>
      </c>
      <c r="R170" s="11">
        <v>9</v>
      </c>
      <c r="S170" s="11">
        <v>8</v>
      </c>
      <c r="T170" s="11">
        <v>5</v>
      </c>
      <c r="U170" s="11">
        <v>8</v>
      </c>
      <c r="V170" s="11">
        <v>6</v>
      </c>
      <c r="W170" s="11">
        <v>3</v>
      </c>
      <c r="X170" s="11">
        <v>1</v>
      </c>
      <c r="Y170" s="11">
        <v>2</v>
      </c>
      <c r="Z170" s="11">
        <v>3</v>
      </c>
      <c r="AA170" s="11">
        <v>1</v>
      </c>
      <c r="AB170" s="11">
        <v>1</v>
      </c>
      <c r="AC170" s="11">
        <v>0</v>
      </c>
      <c r="AD170" s="11">
        <v>0</v>
      </c>
      <c r="AE170" s="11">
        <v>0</v>
      </c>
      <c r="AF170" s="11">
        <v>1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f t="shared" si="47"/>
        <v>0</v>
      </c>
      <c r="AO170" s="11">
        <f t="shared" si="48"/>
        <v>12</v>
      </c>
      <c r="AP170" s="11">
        <f t="shared" si="49"/>
        <v>38</v>
      </c>
      <c r="AQ170" s="11">
        <f t="shared" si="50"/>
        <v>60</v>
      </c>
      <c r="AR170" s="11">
        <f t="shared" si="51"/>
        <v>30</v>
      </c>
      <c r="AS170" s="11">
        <f t="shared" si="52"/>
        <v>8</v>
      </c>
      <c r="AT170" s="11">
        <f t="shared" si="53"/>
        <v>1</v>
      </c>
      <c r="AU170" s="11">
        <f t="shared" si="54"/>
        <v>0</v>
      </c>
      <c r="AV170" s="11">
        <f t="shared" si="55"/>
        <v>0</v>
      </c>
      <c r="AW170" s="11">
        <f t="shared" si="56"/>
        <v>149</v>
      </c>
      <c r="AX170" s="13">
        <v>27.117449664429529</v>
      </c>
    </row>
    <row r="171" spans="1:50" s="8" customFormat="1" x14ac:dyDescent="0.2">
      <c r="A171" s="6" t="s">
        <v>78</v>
      </c>
      <c r="B171" s="11">
        <f t="shared" si="46"/>
        <v>543</v>
      </c>
      <c r="C171" s="11">
        <v>0</v>
      </c>
      <c r="D171" s="11">
        <v>1</v>
      </c>
      <c r="E171" s="11">
        <v>4</v>
      </c>
      <c r="F171" s="11">
        <v>7</v>
      </c>
      <c r="G171" s="11">
        <v>10</v>
      </c>
      <c r="H171" s="11">
        <v>16</v>
      </c>
      <c r="I171" s="11">
        <v>25</v>
      </c>
      <c r="J171" s="11">
        <v>31</v>
      </c>
      <c r="K171" s="11">
        <v>29</v>
      </c>
      <c r="L171" s="11">
        <v>35</v>
      </c>
      <c r="M171" s="11">
        <v>36</v>
      </c>
      <c r="N171" s="11">
        <v>41</v>
      </c>
      <c r="O171" s="11">
        <v>58</v>
      </c>
      <c r="P171" s="11">
        <v>39</v>
      </c>
      <c r="Q171" s="11">
        <v>41</v>
      </c>
      <c r="R171" s="11">
        <v>27</v>
      </c>
      <c r="S171" s="11">
        <v>37</v>
      </c>
      <c r="T171" s="11">
        <v>13</v>
      </c>
      <c r="U171" s="11">
        <v>31</v>
      </c>
      <c r="V171" s="11">
        <v>19</v>
      </c>
      <c r="W171" s="11">
        <v>10</v>
      </c>
      <c r="X171" s="11">
        <v>3</v>
      </c>
      <c r="Y171" s="11">
        <v>6</v>
      </c>
      <c r="Z171" s="11">
        <v>8</v>
      </c>
      <c r="AA171" s="11">
        <v>5</v>
      </c>
      <c r="AB171" s="11">
        <v>6</v>
      </c>
      <c r="AC171" s="11">
        <v>5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f t="shared" si="47"/>
        <v>0</v>
      </c>
      <c r="AO171" s="11">
        <f t="shared" si="48"/>
        <v>38</v>
      </c>
      <c r="AP171" s="11">
        <f t="shared" si="49"/>
        <v>156</v>
      </c>
      <c r="AQ171" s="11">
        <f t="shared" si="50"/>
        <v>206</v>
      </c>
      <c r="AR171" s="11">
        <f t="shared" si="51"/>
        <v>110</v>
      </c>
      <c r="AS171" s="11">
        <f t="shared" si="52"/>
        <v>28</v>
      </c>
      <c r="AT171" s="11">
        <f t="shared" si="53"/>
        <v>5</v>
      </c>
      <c r="AU171" s="11">
        <f t="shared" si="54"/>
        <v>0</v>
      </c>
      <c r="AV171" s="11">
        <f t="shared" si="55"/>
        <v>0</v>
      </c>
      <c r="AW171" s="11">
        <f t="shared" si="56"/>
        <v>543</v>
      </c>
      <c r="AX171" s="13">
        <v>26.964088397790054</v>
      </c>
    </row>
    <row r="172" spans="1:50" s="8" customFormat="1" x14ac:dyDescent="0.2">
      <c r="A172" s="6" t="s">
        <v>148</v>
      </c>
      <c r="B172" s="11">
        <f t="shared" si="46"/>
        <v>59</v>
      </c>
      <c r="C172" s="11">
        <v>1</v>
      </c>
      <c r="D172" s="11">
        <v>0</v>
      </c>
      <c r="E172" s="11">
        <v>1</v>
      </c>
      <c r="F172" s="11">
        <v>0</v>
      </c>
      <c r="G172" s="11">
        <v>3</v>
      </c>
      <c r="H172" s="11">
        <v>4</v>
      </c>
      <c r="I172" s="11">
        <v>5</v>
      </c>
      <c r="J172" s="11">
        <v>5</v>
      </c>
      <c r="K172" s="11">
        <v>2</v>
      </c>
      <c r="L172" s="11">
        <v>1</v>
      </c>
      <c r="M172" s="11">
        <v>2</v>
      </c>
      <c r="N172" s="11">
        <v>4</v>
      </c>
      <c r="O172" s="11">
        <v>6</v>
      </c>
      <c r="P172" s="11">
        <v>3</v>
      </c>
      <c r="Q172" s="11">
        <v>5</v>
      </c>
      <c r="R172" s="11">
        <v>3</v>
      </c>
      <c r="S172" s="11">
        <v>2</v>
      </c>
      <c r="T172" s="11">
        <v>2</v>
      </c>
      <c r="U172" s="11">
        <v>1</v>
      </c>
      <c r="V172" s="11">
        <v>0</v>
      </c>
      <c r="W172" s="11">
        <v>1</v>
      </c>
      <c r="X172" s="11">
        <v>3</v>
      </c>
      <c r="Y172" s="11">
        <v>2</v>
      </c>
      <c r="Z172" s="11">
        <v>0</v>
      </c>
      <c r="AA172" s="11">
        <v>1</v>
      </c>
      <c r="AB172" s="11">
        <v>1</v>
      </c>
      <c r="AC172" s="11">
        <v>0</v>
      </c>
      <c r="AD172" s="11">
        <v>0</v>
      </c>
      <c r="AE172" s="11">
        <v>0</v>
      </c>
      <c r="AF172" s="11">
        <v>1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f t="shared" si="47"/>
        <v>1</v>
      </c>
      <c r="AO172" s="11">
        <f t="shared" si="48"/>
        <v>8</v>
      </c>
      <c r="AP172" s="11">
        <f t="shared" si="49"/>
        <v>15</v>
      </c>
      <c r="AQ172" s="11">
        <f t="shared" si="50"/>
        <v>21</v>
      </c>
      <c r="AR172" s="11">
        <f t="shared" si="51"/>
        <v>6</v>
      </c>
      <c r="AS172" s="11">
        <f t="shared" si="52"/>
        <v>7</v>
      </c>
      <c r="AT172" s="11">
        <f t="shared" si="53"/>
        <v>1</v>
      </c>
      <c r="AU172" s="11">
        <f t="shared" si="54"/>
        <v>0</v>
      </c>
      <c r="AV172" s="11">
        <f t="shared" si="55"/>
        <v>0</v>
      </c>
      <c r="AW172" s="11">
        <f t="shared" si="56"/>
        <v>58</v>
      </c>
      <c r="AX172" s="13">
        <v>26.415254237288135</v>
      </c>
    </row>
    <row r="173" spans="1:50" s="8" customFormat="1" x14ac:dyDescent="0.2">
      <c r="A173" s="6" t="s">
        <v>100</v>
      </c>
      <c r="B173" s="11">
        <f t="shared" si="46"/>
        <v>80</v>
      </c>
      <c r="C173" s="11">
        <v>0</v>
      </c>
      <c r="D173" s="11">
        <v>0</v>
      </c>
      <c r="E173" s="11">
        <v>3</v>
      </c>
      <c r="F173" s="11">
        <v>5</v>
      </c>
      <c r="G173" s="11">
        <v>7</v>
      </c>
      <c r="H173" s="11">
        <v>2</v>
      </c>
      <c r="I173" s="11">
        <v>8</v>
      </c>
      <c r="J173" s="11">
        <v>6</v>
      </c>
      <c r="K173" s="11">
        <v>2</v>
      </c>
      <c r="L173" s="11">
        <v>3</v>
      </c>
      <c r="M173" s="11">
        <v>1</v>
      </c>
      <c r="N173" s="11">
        <v>7</v>
      </c>
      <c r="O173" s="11">
        <v>4</v>
      </c>
      <c r="P173" s="11">
        <v>7</v>
      </c>
      <c r="Q173" s="11">
        <v>4</v>
      </c>
      <c r="R173" s="11">
        <v>5</v>
      </c>
      <c r="S173" s="11">
        <v>3</v>
      </c>
      <c r="T173" s="11">
        <v>3</v>
      </c>
      <c r="U173" s="11">
        <v>1</v>
      </c>
      <c r="V173" s="11">
        <v>1</v>
      </c>
      <c r="W173" s="11">
        <v>0</v>
      </c>
      <c r="X173" s="11">
        <v>1</v>
      </c>
      <c r="Y173" s="11">
        <v>1</v>
      </c>
      <c r="Z173" s="11">
        <v>4</v>
      </c>
      <c r="AA173" s="11">
        <v>1</v>
      </c>
      <c r="AB173" s="11">
        <v>1</v>
      </c>
      <c r="AC173" s="11">
        <v>0</v>
      </c>
      <c r="AD173" s="11">
        <v>0</v>
      </c>
      <c r="AE173" s="11">
        <v>0</v>
      </c>
      <c r="AF173" s="11">
        <v>0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f t="shared" si="47"/>
        <v>0</v>
      </c>
      <c r="AO173" s="11">
        <f t="shared" si="48"/>
        <v>17</v>
      </c>
      <c r="AP173" s="11">
        <f t="shared" si="49"/>
        <v>20</v>
      </c>
      <c r="AQ173" s="11">
        <f t="shared" si="50"/>
        <v>27</v>
      </c>
      <c r="AR173" s="11">
        <f t="shared" si="51"/>
        <v>8</v>
      </c>
      <c r="AS173" s="11">
        <f t="shared" si="52"/>
        <v>8</v>
      </c>
      <c r="AT173" s="11">
        <f t="shared" si="53"/>
        <v>0</v>
      </c>
      <c r="AU173" s="11">
        <f t="shared" si="54"/>
        <v>0</v>
      </c>
      <c r="AV173" s="11">
        <f t="shared" si="55"/>
        <v>0</v>
      </c>
      <c r="AW173" s="11">
        <f t="shared" si="56"/>
        <v>80</v>
      </c>
      <c r="AX173" s="13">
        <v>25.362500000000001</v>
      </c>
    </row>
    <row r="174" spans="1:50" s="8" customFormat="1" x14ac:dyDescent="0.2">
      <c r="A174" s="6" t="s">
        <v>115</v>
      </c>
      <c r="B174" s="11">
        <f t="shared" si="46"/>
        <v>398</v>
      </c>
      <c r="C174" s="11">
        <v>1</v>
      </c>
      <c r="D174" s="11">
        <v>1</v>
      </c>
      <c r="E174" s="11">
        <v>4</v>
      </c>
      <c r="F174" s="11">
        <v>10</v>
      </c>
      <c r="G174" s="11">
        <v>10</v>
      </c>
      <c r="H174" s="11">
        <v>9</v>
      </c>
      <c r="I174" s="11">
        <v>21</v>
      </c>
      <c r="J174" s="11">
        <v>20</v>
      </c>
      <c r="K174" s="11">
        <v>34</v>
      </c>
      <c r="L174" s="11">
        <v>27</v>
      </c>
      <c r="M174" s="11">
        <v>34</v>
      </c>
      <c r="N174" s="11">
        <v>25</v>
      </c>
      <c r="O174" s="11">
        <v>35</v>
      </c>
      <c r="P174" s="11">
        <v>32</v>
      </c>
      <c r="Q174" s="11">
        <v>30</v>
      </c>
      <c r="R174" s="11">
        <v>27</v>
      </c>
      <c r="S174" s="11">
        <v>13</v>
      </c>
      <c r="T174" s="11">
        <v>14</v>
      </c>
      <c r="U174" s="11">
        <v>13</v>
      </c>
      <c r="V174" s="11">
        <v>11</v>
      </c>
      <c r="W174" s="11">
        <v>6</v>
      </c>
      <c r="X174" s="11">
        <v>4</v>
      </c>
      <c r="Y174" s="11">
        <v>4</v>
      </c>
      <c r="Z174" s="11">
        <v>2</v>
      </c>
      <c r="AA174" s="11">
        <v>4</v>
      </c>
      <c r="AB174" s="11">
        <v>2</v>
      </c>
      <c r="AC174" s="11">
        <v>4</v>
      </c>
      <c r="AD174" s="11">
        <v>1</v>
      </c>
      <c r="AE174" s="11">
        <v>0</v>
      </c>
      <c r="AF174" s="11">
        <v>0</v>
      </c>
      <c r="AG174" s="11">
        <v>0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f t="shared" si="47"/>
        <v>1</v>
      </c>
      <c r="AO174" s="11">
        <f t="shared" si="48"/>
        <v>34</v>
      </c>
      <c r="AP174" s="11">
        <f t="shared" si="49"/>
        <v>136</v>
      </c>
      <c r="AQ174" s="11">
        <f t="shared" si="50"/>
        <v>149</v>
      </c>
      <c r="AR174" s="11">
        <f t="shared" si="51"/>
        <v>57</v>
      </c>
      <c r="AS174" s="11">
        <f t="shared" si="52"/>
        <v>16</v>
      </c>
      <c r="AT174" s="11">
        <f t="shared" si="53"/>
        <v>5</v>
      </c>
      <c r="AU174" s="11">
        <f t="shared" si="54"/>
        <v>0</v>
      </c>
      <c r="AV174" s="11">
        <f t="shared" si="55"/>
        <v>0</v>
      </c>
      <c r="AW174" s="11">
        <f t="shared" si="56"/>
        <v>397</v>
      </c>
      <c r="AX174" s="13">
        <v>26.271356783919597</v>
      </c>
    </row>
    <row r="175" spans="1:50" s="8" customFormat="1" x14ac:dyDescent="0.2">
      <c r="A175" s="6" t="s">
        <v>149</v>
      </c>
      <c r="B175" s="11">
        <f t="shared" si="46"/>
        <v>62</v>
      </c>
      <c r="C175" s="11">
        <v>0</v>
      </c>
      <c r="D175" s="11">
        <v>0</v>
      </c>
      <c r="E175" s="11">
        <v>0</v>
      </c>
      <c r="F175" s="11">
        <v>1</v>
      </c>
      <c r="G175" s="11">
        <v>1</v>
      </c>
      <c r="H175" s="11">
        <v>2</v>
      </c>
      <c r="I175" s="11">
        <v>1</v>
      </c>
      <c r="J175" s="11">
        <v>2</v>
      </c>
      <c r="K175" s="11">
        <v>2</v>
      </c>
      <c r="L175" s="11">
        <v>8</v>
      </c>
      <c r="M175" s="11">
        <v>3</v>
      </c>
      <c r="N175" s="11">
        <v>2</v>
      </c>
      <c r="O175" s="11">
        <v>9</v>
      </c>
      <c r="P175" s="11">
        <v>5</v>
      </c>
      <c r="Q175" s="11">
        <v>7</v>
      </c>
      <c r="R175" s="11">
        <v>8</v>
      </c>
      <c r="S175" s="11">
        <v>1</v>
      </c>
      <c r="T175" s="11">
        <v>3</v>
      </c>
      <c r="U175" s="11">
        <v>3</v>
      </c>
      <c r="V175" s="11">
        <v>1</v>
      </c>
      <c r="W175" s="11">
        <v>2</v>
      </c>
      <c r="X175" s="11">
        <v>0</v>
      </c>
      <c r="Y175" s="11">
        <v>1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f t="shared" si="47"/>
        <v>0</v>
      </c>
      <c r="AO175" s="11">
        <f t="shared" si="48"/>
        <v>4</v>
      </c>
      <c r="AP175" s="11">
        <f t="shared" si="49"/>
        <v>16</v>
      </c>
      <c r="AQ175" s="11">
        <f t="shared" si="50"/>
        <v>31</v>
      </c>
      <c r="AR175" s="11">
        <f t="shared" si="51"/>
        <v>10</v>
      </c>
      <c r="AS175" s="11">
        <f t="shared" si="52"/>
        <v>1</v>
      </c>
      <c r="AT175" s="11">
        <f t="shared" si="53"/>
        <v>0</v>
      </c>
      <c r="AU175" s="11">
        <f t="shared" si="54"/>
        <v>0</v>
      </c>
      <c r="AV175" s="11">
        <f t="shared" si="55"/>
        <v>0</v>
      </c>
      <c r="AW175" s="11">
        <f t="shared" si="56"/>
        <v>62</v>
      </c>
      <c r="AX175" s="13">
        <v>26.919354838709676</v>
      </c>
    </row>
    <row r="176" spans="1:50" s="8" customFormat="1" x14ac:dyDescent="0.2">
      <c r="A176" s="6" t="s">
        <v>150</v>
      </c>
      <c r="B176" s="11">
        <f t="shared" si="46"/>
        <v>8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1</v>
      </c>
      <c r="L176" s="11">
        <v>0</v>
      </c>
      <c r="M176" s="11">
        <v>1</v>
      </c>
      <c r="N176" s="11">
        <v>2</v>
      </c>
      <c r="O176" s="11">
        <v>0</v>
      </c>
      <c r="P176" s="11">
        <v>3</v>
      </c>
      <c r="Q176" s="11">
        <v>0</v>
      </c>
      <c r="R176" s="11">
        <v>0</v>
      </c>
      <c r="S176" s="11">
        <v>1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0</v>
      </c>
      <c r="AG176" s="11">
        <v>0</v>
      </c>
      <c r="AH176" s="11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f t="shared" si="47"/>
        <v>0</v>
      </c>
      <c r="AO176" s="11">
        <f t="shared" si="48"/>
        <v>0</v>
      </c>
      <c r="AP176" s="11">
        <f t="shared" si="49"/>
        <v>2</v>
      </c>
      <c r="AQ176" s="11">
        <f t="shared" si="50"/>
        <v>5</v>
      </c>
      <c r="AR176" s="11">
        <f t="shared" si="51"/>
        <v>1</v>
      </c>
      <c r="AS176" s="11">
        <f t="shared" si="52"/>
        <v>0</v>
      </c>
      <c r="AT176" s="11">
        <f t="shared" si="53"/>
        <v>0</v>
      </c>
      <c r="AU176" s="11">
        <f t="shared" si="54"/>
        <v>0</v>
      </c>
      <c r="AV176" s="11">
        <f t="shared" si="55"/>
        <v>0</v>
      </c>
      <c r="AW176" s="11">
        <f t="shared" si="56"/>
        <v>8</v>
      </c>
      <c r="AX176" s="13">
        <v>26.375</v>
      </c>
    </row>
    <row r="177" spans="1:50" s="8" customFormat="1" x14ac:dyDescent="0.2">
      <c r="A177" s="6" t="s">
        <v>151</v>
      </c>
      <c r="B177" s="11">
        <f t="shared" si="46"/>
        <v>140</v>
      </c>
      <c r="C177" s="11">
        <v>0</v>
      </c>
      <c r="D177" s="11">
        <v>0</v>
      </c>
      <c r="E177" s="11">
        <v>1</v>
      </c>
      <c r="F177" s="11">
        <v>2</v>
      </c>
      <c r="G177" s="11">
        <v>15</v>
      </c>
      <c r="H177" s="11">
        <v>3</v>
      </c>
      <c r="I177" s="11">
        <v>12</v>
      </c>
      <c r="J177" s="11">
        <v>12</v>
      </c>
      <c r="K177" s="11">
        <v>10</v>
      </c>
      <c r="L177" s="11">
        <v>7</v>
      </c>
      <c r="M177" s="11">
        <v>17</v>
      </c>
      <c r="N177" s="11">
        <v>12</v>
      </c>
      <c r="O177" s="11">
        <v>7</v>
      </c>
      <c r="P177" s="11">
        <v>8</v>
      </c>
      <c r="Q177" s="11">
        <v>6</v>
      </c>
      <c r="R177" s="11">
        <v>5</v>
      </c>
      <c r="S177" s="11">
        <v>2</v>
      </c>
      <c r="T177" s="11">
        <v>3</v>
      </c>
      <c r="U177" s="11">
        <v>1</v>
      </c>
      <c r="V177" s="11">
        <v>5</v>
      </c>
      <c r="W177" s="11">
        <v>0</v>
      </c>
      <c r="X177" s="11">
        <v>1</v>
      </c>
      <c r="Y177" s="11">
        <v>1</v>
      </c>
      <c r="Z177" s="11">
        <v>6</v>
      </c>
      <c r="AA177" s="11">
        <v>1</v>
      </c>
      <c r="AB177" s="11">
        <v>0</v>
      </c>
      <c r="AC177" s="11">
        <v>1</v>
      </c>
      <c r="AD177" s="11">
        <v>1</v>
      </c>
      <c r="AE177" s="11">
        <v>1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f t="shared" si="47"/>
        <v>0</v>
      </c>
      <c r="AO177" s="11">
        <f t="shared" si="48"/>
        <v>21</v>
      </c>
      <c r="AP177" s="11">
        <f t="shared" si="49"/>
        <v>58</v>
      </c>
      <c r="AQ177" s="11">
        <f t="shared" si="50"/>
        <v>38</v>
      </c>
      <c r="AR177" s="11">
        <f t="shared" si="51"/>
        <v>11</v>
      </c>
      <c r="AS177" s="11">
        <f t="shared" si="52"/>
        <v>9</v>
      </c>
      <c r="AT177" s="11">
        <f t="shared" si="53"/>
        <v>3</v>
      </c>
      <c r="AU177" s="11">
        <f t="shared" si="54"/>
        <v>0</v>
      </c>
      <c r="AV177" s="11">
        <f t="shared" si="55"/>
        <v>0</v>
      </c>
      <c r="AW177" s="11">
        <f t="shared" si="56"/>
        <v>140</v>
      </c>
      <c r="AX177" s="13">
        <v>25.307142857142857</v>
      </c>
    </row>
    <row r="178" spans="1:50" s="8" customFormat="1" x14ac:dyDescent="0.2">
      <c r="A178" s="6" t="s">
        <v>59</v>
      </c>
      <c r="B178" s="11">
        <f t="shared" si="46"/>
        <v>89</v>
      </c>
      <c r="C178" s="11">
        <v>0</v>
      </c>
      <c r="D178" s="11">
        <v>0</v>
      </c>
      <c r="E178" s="11">
        <v>0</v>
      </c>
      <c r="F178" s="11">
        <v>0</v>
      </c>
      <c r="G178" s="11">
        <v>2</v>
      </c>
      <c r="H178" s="11">
        <v>1</v>
      </c>
      <c r="I178" s="11">
        <v>5</v>
      </c>
      <c r="J178" s="11">
        <v>4</v>
      </c>
      <c r="K178" s="11">
        <v>9</v>
      </c>
      <c r="L178" s="11">
        <v>5</v>
      </c>
      <c r="M178" s="11">
        <v>4</v>
      </c>
      <c r="N178" s="11">
        <v>8</v>
      </c>
      <c r="O178" s="11">
        <v>13</v>
      </c>
      <c r="P178" s="11">
        <v>4</v>
      </c>
      <c r="Q178" s="11">
        <v>7</v>
      </c>
      <c r="R178" s="11">
        <v>7</v>
      </c>
      <c r="S178" s="11">
        <v>6</v>
      </c>
      <c r="T178" s="11">
        <v>4</v>
      </c>
      <c r="U178" s="11">
        <v>3</v>
      </c>
      <c r="V178" s="11">
        <v>3</v>
      </c>
      <c r="W178" s="11">
        <v>1</v>
      </c>
      <c r="X178" s="11">
        <v>2</v>
      </c>
      <c r="Y178" s="11">
        <v>0</v>
      </c>
      <c r="Z178" s="11">
        <v>1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f t="shared" si="47"/>
        <v>0</v>
      </c>
      <c r="AO178" s="11">
        <f t="shared" si="48"/>
        <v>3</v>
      </c>
      <c r="AP178" s="11">
        <f t="shared" si="49"/>
        <v>27</v>
      </c>
      <c r="AQ178" s="11">
        <f t="shared" si="50"/>
        <v>39</v>
      </c>
      <c r="AR178" s="11">
        <f t="shared" si="51"/>
        <v>17</v>
      </c>
      <c r="AS178" s="11">
        <f t="shared" si="52"/>
        <v>3</v>
      </c>
      <c r="AT178" s="11">
        <f t="shared" si="53"/>
        <v>0</v>
      </c>
      <c r="AU178" s="11">
        <f t="shared" si="54"/>
        <v>0</v>
      </c>
      <c r="AV178" s="11">
        <f t="shared" si="55"/>
        <v>0</v>
      </c>
      <c r="AW178" s="11">
        <f t="shared" si="56"/>
        <v>89</v>
      </c>
      <c r="AX178" s="13">
        <v>26.713483146067414</v>
      </c>
    </row>
    <row r="179" spans="1:50" s="8" customFormat="1" x14ac:dyDescent="0.2">
      <c r="A179" s="6" t="s">
        <v>79</v>
      </c>
      <c r="B179" s="11">
        <f t="shared" si="46"/>
        <v>98</v>
      </c>
      <c r="C179" s="11">
        <v>0</v>
      </c>
      <c r="D179" s="11">
        <v>0</v>
      </c>
      <c r="E179" s="11">
        <v>0</v>
      </c>
      <c r="F179" s="11">
        <v>0</v>
      </c>
      <c r="G179" s="11">
        <v>2</v>
      </c>
      <c r="H179" s="11">
        <v>1</v>
      </c>
      <c r="I179" s="11">
        <v>3</v>
      </c>
      <c r="J179" s="11">
        <v>5</v>
      </c>
      <c r="K179" s="11">
        <v>6</v>
      </c>
      <c r="L179" s="11">
        <v>7</v>
      </c>
      <c r="M179" s="11">
        <v>5</v>
      </c>
      <c r="N179" s="11">
        <v>12</v>
      </c>
      <c r="O179" s="11">
        <v>7</v>
      </c>
      <c r="P179" s="11">
        <v>7</v>
      </c>
      <c r="Q179" s="11">
        <v>10</v>
      </c>
      <c r="R179" s="11">
        <v>4</v>
      </c>
      <c r="S179" s="11">
        <v>3</v>
      </c>
      <c r="T179" s="11">
        <v>4</v>
      </c>
      <c r="U179" s="11">
        <v>4</v>
      </c>
      <c r="V179" s="11">
        <v>3</v>
      </c>
      <c r="W179" s="11">
        <v>7</v>
      </c>
      <c r="X179" s="11">
        <v>1</v>
      </c>
      <c r="Y179" s="11">
        <v>3</v>
      </c>
      <c r="Z179" s="11">
        <v>0</v>
      </c>
      <c r="AA179" s="11">
        <v>1</v>
      </c>
      <c r="AB179" s="11">
        <v>1</v>
      </c>
      <c r="AC179" s="11">
        <v>0</v>
      </c>
      <c r="AD179" s="11">
        <v>2</v>
      </c>
      <c r="AE179" s="11">
        <v>0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f t="shared" si="47"/>
        <v>0</v>
      </c>
      <c r="AO179" s="11">
        <f t="shared" si="48"/>
        <v>3</v>
      </c>
      <c r="AP179" s="11">
        <f t="shared" si="49"/>
        <v>26</v>
      </c>
      <c r="AQ179" s="11">
        <f t="shared" si="50"/>
        <v>40</v>
      </c>
      <c r="AR179" s="11">
        <f t="shared" si="51"/>
        <v>21</v>
      </c>
      <c r="AS179" s="11">
        <f t="shared" si="52"/>
        <v>6</v>
      </c>
      <c r="AT179" s="11">
        <f t="shared" si="53"/>
        <v>2</v>
      </c>
      <c r="AU179" s="11">
        <f t="shared" si="54"/>
        <v>0</v>
      </c>
      <c r="AV179" s="11">
        <f t="shared" si="55"/>
        <v>0</v>
      </c>
      <c r="AW179" s="11">
        <f t="shared" si="56"/>
        <v>98</v>
      </c>
      <c r="AX179" s="13">
        <v>27.857142857142858</v>
      </c>
    </row>
    <row r="180" spans="1:50" s="8" customFormat="1" x14ac:dyDescent="0.2">
      <c r="A180" s="6" t="s">
        <v>152</v>
      </c>
      <c r="B180" s="11">
        <f t="shared" si="46"/>
        <v>60</v>
      </c>
      <c r="C180" s="11">
        <v>0</v>
      </c>
      <c r="D180" s="11">
        <v>0</v>
      </c>
      <c r="E180" s="11">
        <v>0</v>
      </c>
      <c r="F180" s="11">
        <v>0</v>
      </c>
      <c r="G180" s="11">
        <v>1</v>
      </c>
      <c r="H180" s="11">
        <v>4</v>
      </c>
      <c r="I180" s="11">
        <v>0</v>
      </c>
      <c r="J180" s="11">
        <v>6</v>
      </c>
      <c r="K180" s="11">
        <v>5</v>
      </c>
      <c r="L180" s="11">
        <v>5</v>
      </c>
      <c r="M180" s="11">
        <v>5</v>
      </c>
      <c r="N180" s="11">
        <v>4</v>
      </c>
      <c r="O180" s="11">
        <v>7</v>
      </c>
      <c r="P180" s="11">
        <v>3</v>
      </c>
      <c r="Q180" s="11">
        <v>5</v>
      </c>
      <c r="R180" s="11">
        <v>2</v>
      </c>
      <c r="S180" s="11">
        <v>4</v>
      </c>
      <c r="T180" s="11">
        <v>0</v>
      </c>
      <c r="U180" s="11">
        <v>1</v>
      </c>
      <c r="V180" s="11">
        <v>2</v>
      </c>
      <c r="W180" s="11">
        <v>3</v>
      </c>
      <c r="X180" s="11">
        <v>1</v>
      </c>
      <c r="Y180" s="11">
        <v>1</v>
      </c>
      <c r="Z180" s="11">
        <v>0</v>
      </c>
      <c r="AA180" s="11">
        <v>1</v>
      </c>
      <c r="AB180" s="11">
        <v>0</v>
      </c>
      <c r="AC180" s="11">
        <v>0</v>
      </c>
      <c r="AD180" s="11">
        <v>0</v>
      </c>
      <c r="AE180" s="11">
        <v>0</v>
      </c>
      <c r="AF180" s="11">
        <v>0</v>
      </c>
      <c r="AG180" s="11">
        <v>0</v>
      </c>
      <c r="AH180" s="11">
        <v>0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f t="shared" si="47"/>
        <v>0</v>
      </c>
      <c r="AO180" s="11">
        <f t="shared" si="48"/>
        <v>5</v>
      </c>
      <c r="AP180" s="11">
        <f t="shared" si="49"/>
        <v>21</v>
      </c>
      <c r="AQ180" s="11">
        <f t="shared" si="50"/>
        <v>21</v>
      </c>
      <c r="AR180" s="11">
        <f t="shared" si="51"/>
        <v>10</v>
      </c>
      <c r="AS180" s="11">
        <f t="shared" si="52"/>
        <v>3</v>
      </c>
      <c r="AT180" s="11">
        <f t="shared" si="53"/>
        <v>0</v>
      </c>
      <c r="AU180" s="11">
        <f t="shared" si="54"/>
        <v>0</v>
      </c>
      <c r="AV180" s="11">
        <f t="shared" si="55"/>
        <v>0</v>
      </c>
      <c r="AW180" s="11">
        <f t="shared" si="56"/>
        <v>60</v>
      </c>
      <c r="AX180" s="13">
        <v>26.416666666666668</v>
      </c>
    </row>
    <row r="181" spans="1:50" s="8" customFormat="1" x14ac:dyDescent="0.2">
      <c r="A181" s="6" t="s">
        <v>68</v>
      </c>
      <c r="B181" s="11">
        <f t="shared" si="46"/>
        <v>797</v>
      </c>
      <c r="C181" s="11">
        <v>0</v>
      </c>
      <c r="D181" s="11">
        <v>4</v>
      </c>
      <c r="E181" s="11">
        <v>4</v>
      </c>
      <c r="F181" s="11">
        <v>8</v>
      </c>
      <c r="G181" s="11">
        <v>12</v>
      </c>
      <c r="H181" s="11">
        <v>22</v>
      </c>
      <c r="I181" s="11">
        <v>36</v>
      </c>
      <c r="J181" s="11">
        <v>48</v>
      </c>
      <c r="K181" s="11">
        <v>57</v>
      </c>
      <c r="L181" s="11">
        <v>43</v>
      </c>
      <c r="M181" s="11">
        <v>60</v>
      </c>
      <c r="N181" s="11">
        <v>74</v>
      </c>
      <c r="O181" s="11">
        <v>68</v>
      </c>
      <c r="P181" s="11">
        <v>80</v>
      </c>
      <c r="Q181" s="11">
        <v>65</v>
      </c>
      <c r="R181" s="11">
        <v>33</v>
      </c>
      <c r="S181" s="11">
        <v>36</v>
      </c>
      <c r="T181" s="11">
        <v>29</v>
      </c>
      <c r="U181" s="11">
        <v>26</v>
      </c>
      <c r="V181" s="11">
        <v>19</v>
      </c>
      <c r="W181" s="11">
        <v>15</v>
      </c>
      <c r="X181" s="11">
        <v>24</v>
      </c>
      <c r="Y181" s="11">
        <v>12</v>
      </c>
      <c r="Z181" s="11">
        <v>4</v>
      </c>
      <c r="AA181" s="11">
        <v>5</v>
      </c>
      <c r="AB181" s="11">
        <v>5</v>
      </c>
      <c r="AC181" s="11">
        <v>1</v>
      </c>
      <c r="AD181" s="11">
        <v>2</v>
      </c>
      <c r="AE181" s="11">
        <v>3</v>
      </c>
      <c r="AF181" s="11">
        <v>1</v>
      </c>
      <c r="AG181" s="11">
        <v>1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f t="shared" si="47"/>
        <v>0</v>
      </c>
      <c r="AO181" s="11">
        <f t="shared" si="48"/>
        <v>50</v>
      </c>
      <c r="AP181" s="11">
        <f t="shared" si="49"/>
        <v>244</v>
      </c>
      <c r="AQ181" s="11">
        <f t="shared" si="50"/>
        <v>320</v>
      </c>
      <c r="AR181" s="11">
        <f t="shared" si="51"/>
        <v>125</v>
      </c>
      <c r="AS181" s="11">
        <f t="shared" si="52"/>
        <v>50</v>
      </c>
      <c r="AT181" s="11">
        <f t="shared" si="53"/>
        <v>8</v>
      </c>
      <c r="AU181" s="11">
        <f t="shared" si="54"/>
        <v>0</v>
      </c>
      <c r="AV181" s="11">
        <f t="shared" si="55"/>
        <v>0</v>
      </c>
      <c r="AW181" s="11">
        <f t="shared" si="56"/>
        <v>797</v>
      </c>
      <c r="AX181" s="13">
        <v>26.783563362609787</v>
      </c>
    </row>
    <row r="182" spans="1:50" s="8" customFormat="1" x14ac:dyDescent="0.2">
      <c r="A182" s="6" t="s">
        <v>153</v>
      </c>
      <c r="B182" s="11">
        <f t="shared" si="46"/>
        <v>74</v>
      </c>
      <c r="C182" s="11">
        <v>0</v>
      </c>
      <c r="D182" s="11">
        <v>0</v>
      </c>
      <c r="E182" s="11">
        <v>0</v>
      </c>
      <c r="F182" s="11">
        <v>0</v>
      </c>
      <c r="G182" s="11">
        <v>3</v>
      </c>
      <c r="H182" s="11">
        <v>1</v>
      </c>
      <c r="I182" s="11">
        <v>2</v>
      </c>
      <c r="J182" s="11">
        <v>1</v>
      </c>
      <c r="K182" s="11">
        <v>6</v>
      </c>
      <c r="L182" s="11">
        <v>11</v>
      </c>
      <c r="M182" s="11">
        <v>4</v>
      </c>
      <c r="N182" s="11">
        <v>7</v>
      </c>
      <c r="O182" s="11">
        <v>10</v>
      </c>
      <c r="P182" s="11">
        <v>5</v>
      </c>
      <c r="Q182" s="11">
        <v>2</v>
      </c>
      <c r="R182" s="11">
        <v>1</v>
      </c>
      <c r="S182" s="11">
        <v>0</v>
      </c>
      <c r="T182" s="11">
        <v>2</v>
      </c>
      <c r="U182" s="11">
        <v>6</v>
      </c>
      <c r="V182" s="11">
        <v>4</v>
      </c>
      <c r="W182" s="11">
        <v>1</v>
      </c>
      <c r="X182" s="11">
        <v>3</v>
      </c>
      <c r="Y182" s="11">
        <v>1</v>
      </c>
      <c r="Z182" s="11">
        <v>0</v>
      </c>
      <c r="AA182" s="11">
        <v>0</v>
      </c>
      <c r="AB182" s="11">
        <v>3</v>
      </c>
      <c r="AC182" s="11">
        <v>0</v>
      </c>
      <c r="AD182" s="11">
        <v>1</v>
      </c>
      <c r="AE182" s="11">
        <v>0</v>
      </c>
      <c r="AF182" s="11">
        <v>0</v>
      </c>
      <c r="AG182" s="11">
        <v>0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f t="shared" si="47"/>
        <v>0</v>
      </c>
      <c r="AO182" s="11">
        <f t="shared" si="48"/>
        <v>4</v>
      </c>
      <c r="AP182" s="11">
        <f t="shared" si="49"/>
        <v>24</v>
      </c>
      <c r="AQ182" s="11">
        <f t="shared" si="50"/>
        <v>25</v>
      </c>
      <c r="AR182" s="11">
        <f t="shared" si="51"/>
        <v>13</v>
      </c>
      <c r="AS182" s="11">
        <f t="shared" si="52"/>
        <v>7</v>
      </c>
      <c r="AT182" s="11">
        <f t="shared" si="53"/>
        <v>1</v>
      </c>
      <c r="AU182" s="11">
        <f t="shared" si="54"/>
        <v>0</v>
      </c>
      <c r="AV182" s="11">
        <f t="shared" si="55"/>
        <v>0</v>
      </c>
      <c r="AW182" s="11">
        <f t="shared" si="56"/>
        <v>74</v>
      </c>
      <c r="AX182" s="13">
        <v>27.378378378378379</v>
      </c>
    </row>
    <row r="183" spans="1:50" s="8" customFormat="1" x14ac:dyDescent="0.2">
      <c r="A183" s="6" t="s">
        <v>154</v>
      </c>
      <c r="B183" s="11">
        <f t="shared" si="46"/>
        <v>66</v>
      </c>
      <c r="C183" s="11">
        <v>0</v>
      </c>
      <c r="D183" s="11">
        <v>0</v>
      </c>
      <c r="E183" s="11">
        <v>1</v>
      </c>
      <c r="F183" s="11">
        <v>1</v>
      </c>
      <c r="G183" s="11">
        <v>0</v>
      </c>
      <c r="H183" s="11">
        <v>2</v>
      </c>
      <c r="I183" s="11">
        <v>0</v>
      </c>
      <c r="J183" s="11">
        <v>5</v>
      </c>
      <c r="K183" s="11">
        <v>2</v>
      </c>
      <c r="L183" s="11">
        <v>8</v>
      </c>
      <c r="M183" s="11">
        <v>3</v>
      </c>
      <c r="N183" s="11">
        <v>4</v>
      </c>
      <c r="O183" s="11">
        <v>4</v>
      </c>
      <c r="P183" s="11">
        <v>4</v>
      </c>
      <c r="Q183" s="11">
        <v>5</v>
      </c>
      <c r="R183" s="11">
        <v>6</v>
      </c>
      <c r="S183" s="11">
        <v>4</v>
      </c>
      <c r="T183" s="11">
        <v>4</v>
      </c>
      <c r="U183" s="11">
        <v>1</v>
      </c>
      <c r="V183" s="11">
        <v>1</v>
      </c>
      <c r="W183" s="11">
        <v>3</v>
      </c>
      <c r="X183" s="11">
        <v>1</v>
      </c>
      <c r="Y183" s="11">
        <v>3</v>
      </c>
      <c r="Z183" s="11">
        <v>1</v>
      </c>
      <c r="AA183" s="11">
        <v>0</v>
      </c>
      <c r="AB183" s="11">
        <v>1</v>
      </c>
      <c r="AC183" s="11">
        <v>0</v>
      </c>
      <c r="AD183" s="11">
        <v>2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f t="shared" si="47"/>
        <v>0</v>
      </c>
      <c r="AO183" s="11">
        <f t="shared" si="48"/>
        <v>4</v>
      </c>
      <c r="AP183" s="11">
        <f t="shared" si="49"/>
        <v>18</v>
      </c>
      <c r="AQ183" s="11">
        <f t="shared" si="50"/>
        <v>23</v>
      </c>
      <c r="AR183" s="11">
        <f t="shared" si="51"/>
        <v>13</v>
      </c>
      <c r="AS183" s="11">
        <f t="shared" si="52"/>
        <v>6</v>
      </c>
      <c r="AT183" s="11">
        <f t="shared" si="53"/>
        <v>2</v>
      </c>
      <c r="AU183" s="11">
        <f t="shared" si="54"/>
        <v>0</v>
      </c>
      <c r="AV183" s="11">
        <f t="shared" si="55"/>
        <v>0</v>
      </c>
      <c r="AW183" s="11">
        <f t="shared" si="56"/>
        <v>66</v>
      </c>
      <c r="AX183" s="13">
        <v>27.984848484848484</v>
      </c>
    </row>
    <row r="184" spans="1:50" s="8" customFormat="1" x14ac:dyDescent="0.2">
      <c r="A184" s="6" t="s">
        <v>155</v>
      </c>
      <c r="B184" s="11">
        <f t="shared" si="46"/>
        <v>27</v>
      </c>
      <c r="C184" s="11">
        <v>0</v>
      </c>
      <c r="D184" s="11"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1</v>
      </c>
      <c r="J184" s="11">
        <v>7</v>
      </c>
      <c r="K184" s="11">
        <v>0</v>
      </c>
      <c r="L184" s="11">
        <v>0</v>
      </c>
      <c r="M184" s="11">
        <v>3</v>
      </c>
      <c r="N184" s="11">
        <v>2</v>
      </c>
      <c r="O184" s="11">
        <v>2</v>
      </c>
      <c r="P184" s="11">
        <v>2</v>
      </c>
      <c r="Q184" s="11">
        <v>2</v>
      </c>
      <c r="R184" s="11">
        <v>2</v>
      </c>
      <c r="S184" s="11">
        <v>3</v>
      </c>
      <c r="T184" s="11">
        <v>2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0</v>
      </c>
      <c r="AD184" s="11">
        <v>1</v>
      </c>
      <c r="AE184" s="11">
        <v>0</v>
      </c>
      <c r="AF184" s="11">
        <v>0</v>
      </c>
      <c r="AG184" s="11">
        <v>0</v>
      </c>
      <c r="AH184" s="11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f t="shared" si="47"/>
        <v>0</v>
      </c>
      <c r="AO184" s="11">
        <f t="shared" si="48"/>
        <v>0</v>
      </c>
      <c r="AP184" s="11">
        <f t="shared" si="49"/>
        <v>11</v>
      </c>
      <c r="AQ184" s="11">
        <f t="shared" si="50"/>
        <v>10</v>
      </c>
      <c r="AR184" s="11">
        <f t="shared" si="51"/>
        <v>5</v>
      </c>
      <c r="AS184" s="11">
        <f t="shared" si="52"/>
        <v>0</v>
      </c>
      <c r="AT184" s="11">
        <f t="shared" si="53"/>
        <v>1</v>
      </c>
      <c r="AU184" s="11">
        <f t="shared" si="54"/>
        <v>0</v>
      </c>
      <c r="AV184" s="11">
        <f t="shared" si="55"/>
        <v>0</v>
      </c>
      <c r="AW184" s="11">
        <f t="shared" si="56"/>
        <v>27</v>
      </c>
      <c r="AX184" s="13">
        <v>26.5</v>
      </c>
    </row>
    <row r="185" spans="1:50" s="8" customFormat="1" x14ac:dyDescent="0.2">
      <c r="A185" s="6" t="s">
        <v>60</v>
      </c>
      <c r="B185" s="11">
        <f t="shared" si="46"/>
        <v>158</v>
      </c>
      <c r="C185" s="11">
        <v>0</v>
      </c>
      <c r="D185" s="11">
        <v>1</v>
      </c>
      <c r="E185" s="11">
        <v>0</v>
      </c>
      <c r="F185" s="11">
        <v>2</v>
      </c>
      <c r="G185" s="11">
        <v>5</v>
      </c>
      <c r="H185" s="11">
        <v>3</v>
      </c>
      <c r="I185" s="11">
        <v>8</v>
      </c>
      <c r="J185" s="11">
        <v>8</v>
      </c>
      <c r="K185" s="11">
        <v>4</v>
      </c>
      <c r="L185" s="11">
        <v>12</v>
      </c>
      <c r="M185" s="11">
        <v>12</v>
      </c>
      <c r="N185" s="11">
        <v>16</v>
      </c>
      <c r="O185" s="11">
        <v>14</v>
      </c>
      <c r="P185" s="11">
        <v>19</v>
      </c>
      <c r="Q185" s="11">
        <v>8</v>
      </c>
      <c r="R185" s="11">
        <v>15</v>
      </c>
      <c r="S185" s="11">
        <v>8</v>
      </c>
      <c r="T185" s="11">
        <v>9</v>
      </c>
      <c r="U185" s="11">
        <v>5</v>
      </c>
      <c r="V185" s="11">
        <v>0</v>
      </c>
      <c r="W185" s="11">
        <v>1</v>
      </c>
      <c r="X185" s="11">
        <v>4</v>
      </c>
      <c r="Y185" s="11">
        <v>1</v>
      </c>
      <c r="Z185" s="11">
        <v>1</v>
      </c>
      <c r="AA185" s="11">
        <v>1</v>
      </c>
      <c r="AB185" s="11">
        <v>0</v>
      </c>
      <c r="AC185" s="11">
        <v>0</v>
      </c>
      <c r="AD185" s="11">
        <v>0</v>
      </c>
      <c r="AE185" s="11">
        <v>0</v>
      </c>
      <c r="AF185" s="11">
        <v>0</v>
      </c>
      <c r="AG185" s="11">
        <v>0</v>
      </c>
      <c r="AH185" s="11">
        <v>0</v>
      </c>
      <c r="AI185" s="11">
        <v>1</v>
      </c>
      <c r="AJ185" s="11">
        <v>0</v>
      </c>
      <c r="AK185" s="11">
        <v>0</v>
      </c>
      <c r="AL185" s="11">
        <v>0</v>
      </c>
      <c r="AM185" s="11">
        <v>0</v>
      </c>
      <c r="AN185" s="11">
        <f t="shared" si="47"/>
        <v>0</v>
      </c>
      <c r="AO185" s="11">
        <f t="shared" si="48"/>
        <v>11</v>
      </c>
      <c r="AP185" s="11">
        <f t="shared" si="49"/>
        <v>44</v>
      </c>
      <c r="AQ185" s="11">
        <f t="shared" si="50"/>
        <v>72</v>
      </c>
      <c r="AR185" s="11">
        <f t="shared" si="51"/>
        <v>23</v>
      </c>
      <c r="AS185" s="11">
        <f t="shared" si="52"/>
        <v>7</v>
      </c>
      <c r="AT185" s="11">
        <f t="shared" si="53"/>
        <v>0</v>
      </c>
      <c r="AU185" s="11">
        <f t="shared" si="54"/>
        <v>1</v>
      </c>
      <c r="AV185" s="11">
        <f t="shared" si="55"/>
        <v>0</v>
      </c>
      <c r="AW185" s="11">
        <f t="shared" si="56"/>
        <v>158</v>
      </c>
      <c r="AX185" s="13">
        <v>26.588607594936708</v>
      </c>
    </row>
    <row r="186" spans="1:50" s="8" customFormat="1" x14ac:dyDescent="0.2">
      <c r="A186" s="6" t="s">
        <v>69</v>
      </c>
      <c r="B186" s="11">
        <f t="shared" ref="B186:B250" si="57">SUM(C186:AM186)</f>
        <v>286</v>
      </c>
      <c r="C186" s="11">
        <v>0</v>
      </c>
      <c r="D186" s="11">
        <v>2</v>
      </c>
      <c r="E186" s="11">
        <v>1</v>
      </c>
      <c r="F186" s="11">
        <v>4</v>
      </c>
      <c r="G186" s="11">
        <v>5</v>
      </c>
      <c r="H186" s="11">
        <v>9</v>
      </c>
      <c r="I186" s="11">
        <v>11</v>
      </c>
      <c r="J186" s="11">
        <v>19</v>
      </c>
      <c r="K186" s="11">
        <v>20</v>
      </c>
      <c r="L186" s="11">
        <v>25</v>
      </c>
      <c r="M186" s="11">
        <v>18</v>
      </c>
      <c r="N186" s="11">
        <v>25</v>
      </c>
      <c r="O186" s="11">
        <v>27</v>
      </c>
      <c r="P186" s="11">
        <v>18</v>
      </c>
      <c r="Q186" s="11">
        <v>20</v>
      </c>
      <c r="R186" s="11">
        <v>19</v>
      </c>
      <c r="S186" s="11">
        <v>15</v>
      </c>
      <c r="T186" s="11">
        <v>13</v>
      </c>
      <c r="U186" s="11">
        <v>8</v>
      </c>
      <c r="V186" s="11">
        <v>7</v>
      </c>
      <c r="W186" s="11">
        <v>2</v>
      </c>
      <c r="X186" s="11">
        <v>7</v>
      </c>
      <c r="Y186" s="11">
        <v>3</v>
      </c>
      <c r="Z186" s="11">
        <v>3</v>
      </c>
      <c r="AA186" s="11">
        <v>1</v>
      </c>
      <c r="AB186" s="11">
        <v>2</v>
      </c>
      <c r="AC186" s="11">
        <v>0</v>
      </c>
      <c r="AD186" s="11">
        <v>1</v>
      </c>
      <c r="AE186" s="11">
        <v>0</v>
      </c>
      <c r="AF186" s="11">
        <v>0</v>
      </c>
      <c r="AG186" s="11">
        <v>1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f t="shared" si="47"/>
        <v>0</v>
      </c>
      <c r="AO186" s="11">
        <f t="shared" si="48"/>
        <v>21</v>
      </c>
      <c r="AP186" s="11">
        <f t="shared" si="49"/>
        <v>93</v>
      </c>
      <c r="AQ186" s="11">
        <f t="shared" si="50"/>
        <v>109</v>
      </c>
      <c r="AR186" s="11">
        <f t="shared" si="51"/>
        <v>45</v>
      </c>
      <c r="AS186" s="11">
        <f t="shared" si="52"/>
        <v>16</v>
      </c>
      <c r="AT186" s="11">
        <f t="shared" si="53"/>
        <v>2</v>
      </c>
      <c r="AU186" s="11">
        <f t="shared" si="54"/>
        <v>0</v>
      </c>
      <c r="AV186" s="11">
        <f t="shared" si="55"/>
        <v>0</v>
      </c>
      <c r="AW186" s="11">
        <f t="shared" si="56"/>
        <v>286</v>
      </c>
      <c r="AX186" s="13">
        <v>26.506993006993007</v>
      </c>
    </row>
    <row r="187" spans="1:50" s="8" customFormat="1" x14ac:dyDescent="0.2">
      <c r="A187" s="6" t="s">
        <v>61</v>
      </c>
      <c r="B187" s="11">
        <f t="shared" si="57"/>
        <v>170</v>
      </c>
      <c r="C187" s="11">
        <v>0</v>
      </c>
      <c r="D187" s="11">
        <v>0</v>
      </c>
      <c r="E187" s="11">
        <v>0</v>
      </c>
      <c r="F187" s="11">
        <v>1</v>
      </c>
      <c r="G187" s="11">
        <v>4</v>
      </c>
      <c r="H187" s="11">
        <v>7</v>
      </c>
      <c r="I187" s="11">
        <v>9</v>
      </c>
      <c r="J187" s="11">
        <v>12</v>
      </c>
      <c r="K187" s="11">
        <v>5</v>
      </c>
      <c r="L187" s="11">
        <v>12</v>
      </c>
      <c r="M187" s="11">
        <v>14</v>
      </c>
      <c r="N187" s="11">
        <v>18</v>
      </c>
      <c r="O187" s="11">
        <v>15</v>
      </c>
      <c r="P187" s="11">
        <v>15</v>
      </c>
      <c r="Q187" s="11">
        <v>4</v>
      </c>
      <c r="R187" s="11">
        <v>8</v>
      </c>
      <c r="S187" s="11">
        <v>10</v>
      </c>
      <c r="T187" s="11">
        <v>11</v>
      </c>
      <c r="U187" s="11">
        <v>5</v>
      </c>
      <c r="V187" s="11">
        <v>6</v>
      </c>
      <c r="W187" s="11">
        <v>8</v>
      </c>
      <c r="X187" s="11">
        <v>0</v>
      </c>
      <c r="Y187" s="11">
        <v>2</v>
      </c>
      <c r="Z187" s="11">
        <v>0</v>
      </c>
      <c r="AA187" s="11">
        <v>2</v>
      </c>
      <c r="AB187" s="11">
        <v>2</v>
      </c>
      <c r="AC187" s="11">
        <v>0</v>
      </c>
      <c r="AD187" s="11">
        <v>0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f t="shared" si="47"/>
        <v>0</v>
      </c>
      <c r="AO187" s="11">
        <f t="shared" si="48"/>
        <v>12</v>
      </c>
      <c r="AP187" s="11">
        <f t="shared" si="49"/>
        <v>52</v>
      </c>
      <c r="AQ187" s="11">
        <f t="shared" si="50"/>
        <v>60</v>
      </c>
      <c r="AR187" s="11">
        <f t="shared" si="51"/>
        <v>40</v>
      </c>
      <c r="AS187" s="11">
        <f t="shared" si="52"/>
        <v>6</v>
      </c>
      <c r="AT187" s="11">
        <f t="shared" si="53"/>
        <v>0</v>
      </c>
      <c r="AU187" s="11">
        <f t="shared" si="54"/>
        <v>0</v>
      </c>
      <c r="AV187" s="11">
        <f t="shared" si="55"/>
        <v>0</v>
      </c>
      <c r="AW187" s="11">
        <f t="shared" si="56"/>
        <v>170</v>
      </c>
      <c r="AX187" s="13">
        <v>26.747058823529411</v>
      </c>
    </row>
    <row r="188" spans="1:50" s="8" customFormat="1" x14ac:dyDescent="0.2">
      <c r="A188" s="6" t="s">
        <v>48</v>
      </c>
      <c r="B188" s="11">
        <f t="shared" si="57"/>
        <v>176</v>
      </c>
      <c r="C188" s="11">
        <v>0</v>
      </c>
      <c r="D188" s="11">
        <v>0</v>
      </c>
      <c r="E188" s="11">
        <v>1</v>
      </c>
      <c r="F188" s="11">
        <v>0</v>
      </c>
      <c r="G188" s="11">
        <v>3</v>
      </c>
      <c r="H188" s="11">
        <v>2</v>
      </c>
      <c r="I188" s="11">
        <v>6</v>
      </c>
      <c r="J188" s="11">
        <v>7</v>
      </c>
      <c r="K188" s="11">
        <v>11</v>
      </c>
      <c r="L188" s="11">
        <v>7</v>
      </c>
      <c r="M188" s="11">
        <v>4</v>
      </c>
      <c r="N188" s="11">
        <v>15</v>
      </c>
      <c r="O188" s="11">
        <v>22</v>
      </c>
      <c r="P188" s="11">
        <v>21</v>
      </c>
      <c r="Q188" s="11">
        <v>21</v>
      </c>
      <c r="R188" s="11">
        <v>8</v>
      </c>
      <c r="S188" s="11">
        <v>11</v>
      </c>
      <c r="T188" s="11">
        <v>7</v>
      </c>
      <c r="U188" s="11">
        <v>6</v>
      </c>
      <c r="V188" s="11">
        <v>2</v>
      </c>
      <c r="W188" s="11">
        <v>5</v>
      </c>
      <c r="X188" s="11">
        <v>6</v>
      </c>
      <c r="Y188" s="11">
        <v>5</v>
      </c>
      <c r="Z188" s="11">
        <v>0</v>
      </c>
      <c r="AA188" s="11">
        <v>3</v>
      </c>
      <c r="AB188" s="11">
        <v>2</v>
      </c>
      <c r="AC188" s="11">
        <v>1</v>
      </c>
      <c r="AD188" s="11">
        <v>0</v>
      </c>
      <c r="AE188" s="11">
        <v>0</v>
      </c>
      <c r="AF188" s="11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f t="shared" si="47"/>
        <v>0</v>
      </c>
      <c r="AO188" s="11">
        <f t="shared" si="48"/>
        <v>6</v>
      </c>
      <c r="AP188" s="11">
        <f t="shared" si="49"/>
        <v>35</v>
      </c>
      <c r="AQ188" s="11">
        <f t="shared" si="50"/>
        <v>87</v>
      </c>
      <c r="AR188" s="11">
        <f t="shared" si="51"/>
        <v>31</v>
      </c>
      <c r="AS188" s="11">
        <f t="shared" si="52"/>
        <v>16</v>
      </c>
      <c r="AT188" s="11">
        <f t="shared" si="53"/>
        <v>1</v>
      </c>
      <c r="AU188" s="11">
        <f t="shared" si="54"/>
        <v>0</v>
      </c>
      <c r="AV188" s="11">
        <f t="shared" si="55"/>
        <v>0</v>
      </c>
      <c r="AW188" s="11">
        <f t="shared" si="56"/>
        <v>176</v>
      </c>
      <c r="AX188" s="13">
        <v>27.801136363636363</v>
      </c>
    </row>
    <row r="189" spans="1:50" s="8" customFormat="1" x14ac:dyDescent="0.2">
      <c r="A189" s="6" t="s">
        <v>53</v>
      </c>
      <c r="B189" s="11">
        <f t="shared" si="57"/>
        <v>215</v>
      </c>
      <c r="C189" s="11">
        <v>0</v>
      </c>
      <c r="D189" s="11">
        <v>0</v>
      </c>
      <c r="E189" s="11">
        <v>0</v>
      </c>
      <c r="F189" s="11">
        <v>0</v>
      </c>
      <c r="G189" s="11">
        <v>2</v>
      </c>
      <c r="H189" s="11">
        <v>4</v>
      </c>
      <c r="I189" s="11">
        <v>8</v>
      </c>
      <c r="J189" s="11">
        <v>7</v>
      </c>
      <c r="K189" s="11">
        <v>13</v>
      </c>
      <c r="L189" s="11">
        <v>11</v>
      </c>
      <c r="M189" s="11">
        <v>17</v>
      </c>
      <c r="N189" s="11">
        <v>19</v>
      </c>
      <c r="O189" s="11">
        <v>28</v>
      </c>
      <c r="P189" s="11">
        <v>18</v>
      </c>
      <c r="Q189" s="11">
        <v>11</v>
      </c>
      <c r="R189" s="11">
        <v>16</v>
      </c>
      <c r="S189" s="11">
        <v>13</v>
      </c>
      <c r="T189" s="11">
        <v>16</v>
      </c>
      <c r="U189" s="11">
        <v>5</v>
      </c>
      <c r="V189" s="11">
        <v>7</v>
      </c>
      <c r="W189" s="11">
        <v>6</v>
      </c>
      <c r="X189" s="11">
        <v>2</v>
      </c>
      <c r="Y189" s="11">
        <v>3</v>
      </c>
      <c r="Z189" s="11">
        <v>2</v>
      </c>
      <c r="AA189" s="11">
        <v>2</v>
      </c>
      <c r="AB189" s="11">
        <v>1</v>
      </c>
      <c r="AC189" s="11">
        <v>1</v>
      </c>
      <c r="AD189" s="11">
        <v>2</v>
      </c>
      <c r="AE189" s="11">
        <v>0</v>
      </c>
      <c r="AF189" s="11">
        <v>0</v>
      </c>
      <c r="AG189" s="11">
        <v>1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f t="shared" si="47"/>
        <v>0</v>
      </c>
      <c r="AO189" s="11">
        <f t="shared" si="48"/>
        <v>6</v>
      </c>
      <c r="AP189" s="11">
        <f t="shared" si="49"/>
        <v>56</v>
      </c>
      <c r="AQ189" s="11">
        <f t="shared" si="50"/>
        <v>92</v>
      </c>
      <c r="AR189" s="11">
        <f t="shared" si="51"/>
        <v>47</v>
      </c>
      <c r="AS189" s="11">
        <f t="shared" si="52"/>
        <v>10</v>
      </c>
      <c r="AT189" s="11">
        <f t="shared" si="53"/>
        <v>4</v>
      </c>
      <c r="AU189" s="11">
        <f t="shared" si="54"/>
        <v>0</v>
      </c>
      <c r="AV189" s="11">
        <f t="shared" si="55"/>
        <v>0</v>
      </c>
      <c r="AW189" s="11">
        <f t="shared" si="56"/>
        <v>215</v>
      </c>
      <c r="AX189" s="13">
        <v>27.667441860465118</v>
      </c>
    </row>
    <row r="190" spans="1:50" s="8" customFormat="1" x14ac:dyDescent="0.2">
      <c r="A190" s="6" t="s">
        <v>156</v>
      </c>
      <c r="B190" s="11">
        <f t="shared" si="57"/>
        <v>34</v>
      </c>
      <c r="C190" s="11">
        <v>0</v>
      </c>
      <c r="D190" s="11">
        <v>0</v>
      </c>
      <c r="E190" s="11">
        <v>0</v>
      </c>
      <c r="F190" s="11">
        <v>1</v>
      </c>
      <c r="G190" s="11">
        <v>1</v>
      </c>
      <c r="H190" s="11">
        <v>0</v>
      </c>
      <c r="I190" s="11">
        <v>0</v>
      </c>
      <c r="J190" s="11">
        <v>5</v>
      </c>
      <c r="K190" s="11">
        <v>0</v>
      </c>
      <c r="L190" s="11">
        <v>3</v>
      </c>
      <c r="M190" s="11">
        <v>3</v>
      </c>
      <c r="N190" s="11">
        <v>4</v>
      </c>
      <c r="O190" s="11">
        <v>2</v>
      </c>
      <c r="P190" s="11">
        <v>2</v>
      </c>
      <c r="Q190" s="11">
        <v>1</v>
      </c>
      <c r="R190" s="11">
        <v>2</v>
      </c>
      <c r="S190" s="11">
        <v>1</v>
      </c>
      <c r="T190" s="11">
        <v>1</v>
      </c>
      <c r="U190" s="11">
        <v>1</v>
      </c>
      <c r="V190" s="11">
        <v>2</v>
      </c>
      <c r="W190" s="11">
        <v>2</v>
      </c>
      <c r="X190" s="11">
        <v>0</v>
      </c>
      <c r="Y190" s="11">
        <v>0</v>
      </c>
      <c r="Z190" s="11">
        <v>1</v>
      </c>
      <c r="AA190" s="11">
        <v>1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1</v>
      </c>
      <c r="AL190" s="11">
        <v>0</v>
      </c>
      <c r="AM190" s="11">
        <v>0</v>
      </c>
      <c r="AN190" s="11">
        <f t="shared" si="47"/>
        <v>0</v>
      </c>
      <c r="AO190" s="11">
        <f t="shared" si="48"/>
        <v>2</v>
      </c>
      <c r="AP190" s="11">
        <f t="shared" si="49"/>
        <v>11</v>
      </c>
      <c r="AQ190" s="11">
        <f t="shared" si="50"/>
        <v>11</v>
      </c>
      <c r="AR190" s="11">
        <f t="shared" si="51"/>
        <v>7</v>
      </c>
      <c r="AS190" s="11">
        <f t="shared" si="52"/>
        <v>2</v>
      </c>
      <c r="AT190" s="11">
        <f t="shared" si="53"/>
        <v>0</v>
      </c>
      <c r="AU190" s="11">
        <f t="shared" si="54"/>
        <v>1</v>
      </c>
      <c r="AV190" s="11">
        <f t="shared" si="55"/>
        <v>0</v>
      </c>
      <c r="AW190" s="11">
        <f t="shared" si="56"/>
        <v>34</v>
      </c>
      <c r="AX190" s="13">
        <v>27.647058823529413</v>
      </c>
    </row>
    <row r="191" spans="1:50" s="8" customFormat="1" x14ac:dyDescent="0.2">
      <c r="A191" s="6" t="s">
        <v>89</v>
      </c>
      <c r="B191" s="11">
        <f t="shared" si="57"/>
        <v>69</v>
      </c>
      <c r="C191" s="11">
        <v>0</v>
      </c>
      <c r="D191" s="11">
        <v>0</v>
      </c>
      <c r="E191" s="11">
        <v>0</v>
      </c>
      <c r="F191" s="11">
        <v>1</v>
      </c>
      <c r="G191" s="11">
        <v>2</v>
      </c>
      <c r="H191" s="11">
        <v>3</v>
      </c>
      <c r="I191" s="11">
        <v>7</v>
      </c>
      <c r="J191" s="11">
        <v>5</v>
      </c>
      <c r="K191" s="11">
        <v>6</v>
      </c>
      <c r="L191" s="11">
        <v>9</v>
      </c>
      <c r="M191" s="11">
        <v>7</v>
      </c>
      <c r="N191" s="11">
        <v>5</v>
      </c>
      <c r="O191" s="11">
        <v>5</v>
      </c>
      <c r="P191" s="11">
        <v>2</v>
      </c>
      <c r="Q191" s="11">
        <v>3</v>
      </c>
      <c r="R191" s="11">
        <v>2</v>
      </c>
      <c r="S191" s="11">
        <v>4</v>
      </c>
      <c r="T191" s="11">
        <v>1</v>
      </c>
      <c r="U191" s="11">
        <v>4</v>
      </c>
      <c r="V191" s="11">
        <v>0</v>
      </c>
      <c r="W191" s="11">
        <v>0</v>
      </c>
      <c r="X191" s="11">
        <v>0</v>
      </c>
      <c r="Y191" s="11">
        <v>1</v>
      </c>
      <c r="Z191" s="11">
        <v>1</v>
      </c>
      <c r="AA191" s="11">
        <v>0</v>
      </c>
      <c r="AB191" s="11">
        <v>0</v>
      </c>
      <c r="AC191" s="11">
        <v>0</v>
      </c>
      <c r="AD191" s="11">
        <v>1</v>
      </c>
      <c r="AE191" s="11">
        <v>0</v>
      </c>
      <c r="AF191" s="11">
        <v>0</v>
      </c>
      <c r="AG191" s="11">
        <v>0</v>
      </c>
      <c r="AH191" s="11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f t="shared" si="47"/>
        <v>0</v>
      </c>
      <c r="AO191" s="11">
        <f t="shared" si="48"/>
        <v>6</v>
      </c>
      <c r="AP191" s="11">
        <f t="shared" si="49"/>
        <v>34</v>
      </c>
      <c r="AQ191" s="11">
        <f t="shared" si="50"/>
        <v>17</v>
      </c>
      <c r="AR191" s="11">
        <f t="shared" si="51"/>
        <v>9</v>
      </c>
      <c r="AS191" s="11">
        <f t="shared" si="52"/>
        <v>2</v>
      </c>
      <c r="AT191" s="11">
        <f t="shared" si="53"/>
        <v>1</v>
      </c>
      <c r="AU191" s="11">
        <f t="shared" si="54"/>
        <v>0</v>
      </c>
      <c r="AV191" s="11">
        <f t="shared" si="55"/>
        <v>0</v>
      </c>
      <c r="AW191" s="11">
        <f t="shared" si="56"/>
        <v>69</v>
      </c>
      <c r="AX191" s="13">
        <v>25.224637681159422</v>
      </c>
    </row>
    <row r="192" spans="1:50" s="8" customFormat="1" x14ac:dyDescent="0.2">
      <c r="A192" s="6" t="s">
        <v>101</v>
      </c>
      <c r="B192" s="11">
        <f t="shared" si="57"/>
        <v>575</v>
      </c>
      <c r="C192" s="11">
        <v>1</v>
      </c>
      <c r="D192" s="11">
        <v>0</v>
      </c>
      <c r="E192" s="11">
        <v>4</v>
      </c>
      <c r="F192" s="11">
        <v>5</v>
      </c>
      <c r="G192" s="11">
        <v>6</v>
      </c>
      <c r="H192" s="11">
        <v>24</v>
      </c>
      <c r="I192" s="11">
        <v>28</v>
      </c>
      <c r="J192" s="11">
        <v>34</v>
      </c>
      <c r="K192" s="11">
        <v>42</v>
      </c>
      <c r="L192" s="11">
        <v>41</v>
      </c>
      <c r="M192" s="11">
        <v>49</v>
      </c>
      <c r="N192" s="11">
        <v>41</v>
      </c>
      <c r="O192" s="11">
        <v>48</v>
      </c>
      <c r="P192" s="11">
        <v>47</v>
      </c>
      <c r="Q192" s="11">
        <v>43</v>
      </c>
      <c r="R192" s="11">
        <v>35</v>
      </c>
      <c r="S192" s="11">
        <v>29</v>
      </c>
      <c r="T192" s="11">
        <v>21</v>
      </c>
      <c r="U192" s="11">
        <v>11</v>
      </c>
      <c r="V192" s="11">
        <v>14</v>
      </c>
      <c r="W192" s="11">
        <v>8</v>
      </c>
      <c r="X192" s="11">
        <v>8</v>
      </c>
      <c r="Y192" s="11">
        <v>9</v>
      </c>
      <c r="Z192" s="11">
        <v>9</v>
      </c>
      <c r="AA192" s="11">
        <v>2</v>
      </c>
      <c r="AB192" s="11">
        <v>6</v>
      </c>
      <c r="AC192" s="11">
        <v>5</v>
      </c>
      <c r="AD192" s="11">
        <v>1</v>
      </c>
      <c r="AE192" s="11">
        <v>0</v>
      </c>
      <c r="AF192" s="11">
        <v>3</v>
      </c>
      <c r="AG192" s="11">
        <v>1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f t="shared" si="47"/>
        <v>1</v>
      </c>
      <c r="AO192" s="11">
        <f t="shared" si="48"/>
        <v>39</v>
      </c>
      <c r="AP192" s="11">
        <f t="shared" si="49"/>
        <v>194</v>
      </c>
      <c r="AQ192" s="11">
        <f t="shared" si="50"/>
        <v>214</v>
      </c>
      <c r="AR192" s="11">
        <f t="shared" si="51"/>
        <v>83</v>
      </c>
      <c r="AS192" s="11">
        <f t="shared" si="52"/>
        <v>34</v>
      </c>
      <c r="AT192" s="11">
        <f t="shared" si="53"/>
        <v>10</v>
      </c>
      <c r="AU192" s="11">
        <f t="shared" si="54"/>
        <v>0</v>
      </c>
      <c r="AV192" s="11">
        <f t="shared" si="55"/>
        <v>0</v>
      </c>
      <c r="AW192" s="11">
        <f t="shared" si="56"/>
        <v>574</v>
      </c>
      <c r="AX192" s="13">
        <v>26.713913043478261</v>
      </c>
    </row>
    <row r="193" spans="1:50" s="8" customFormat="1" x14ac:dyDescent="0.2">
      <c r="A193" s="6" t="s">
        <v>62</v>
      </c>
      <c r="B193" s="11">
        <f t="shared" si="57"/>
        <v>352</v>
      </c>
      <c r="C193" s="11">
        <v>0</v>
      </c>
      <c r="D193" s="11">
        <v>0</v>
      </c>
      <c r="E193" s="11">
        <v>1</v>
      </c>
      <c r="F193" s="11">
        <v>2</v>
      </c>
      <c r="G193" s="11">
        <v>3</v>
      </c>
      <c r="H193" s="11">
        <v>9</v>
      </c>
      <c r="I193" s="11">
        <v>8</v>
      </c>
      <c r="J193" s="11">
        <v>20</v>
      </c>
      <c r="K193" s="11">
        <v>29</v>
      </c>
      <c r="L193" s="11">
        <v>28</v>
      </c>
      <c r="M193" s="11">
        <v>19</v>
      </c>
      <c r="N193" s="11">
        <v>30</v>
      </c>
      <c r="O193" s="11">
        <v>34</v>
      </c>
      <c r="P193" s="11">
        <v>29</v>
      </c>
      <c r="Q193" s="11">
        <v>18</v>
      </c>
      <c r="R193" s="11">
        <v>17</v>
      </c>
      <c r="S193" s="11">
        <v>17</v>
      </c>
      <c r="T193" s="11">
        <v>20</v>
      </c>
      <c r="U193" s="11">
        <v>16</v>
      </c>
      <c r="V193" s="11">
        <v>12</v>
      </c>
      <c r="W193" s="11">
        <v>6</v>
      </c>
      <c r="X193" s="11">
        <v>9</v>
      </c>
      <c r="Y193" s="11">
        <v>4</v>
      </c>
      <c r="Z193" s="11">
        <v>8</v>
      </c>
      <c r="AA193" s="11">
        <v>4</v>
      </c>
      <c r="AB193" s="11">
        <v>4</v>
      </c>
      <c r="AC193" s="11">
        <v>1</v>
      </c>
      <c r="AD193" s="11">
        <v>2</v>
      </c>
      <c r="AE193" s="11">
        <v>1</v>
      </c>
      <c r="AF193" s="11">
        <v>1</v>
      </c>
      <c r="AG193" s="11">
        <v>0</v>
      </c>
      <c r="AH193" s="11">
        <v>0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f t="shared" si="47"/>
        <v>0</v>
      </c>
      <c r="AO193" s="11">
        <f t="shared" si="48"/>
        <v>15</v>
      </c>
      <c r="AP193" s="11">
        <f t="shared" si="49"/>
        <v>104</v>
      </c>
      <c r="AQ193" s="11">
        <f t="shared" si="50"/>
        <v>128</v>
      </c>
      <c r="AR193" s="11">
        <f t="shared" si="51"/>
        <v>71</v>
      </c>
      <c r="AS193" s="11">
        <f t="shared" si="52"/>
        <v>29</v>
      </c>
      <c r="AT193" s="11">
        <f t="shared" si="53"/>
        <v>5</v>
      </c>
      <c r="AU193" s="11">
        <f t="shared" si="54"/>
        <v>0</v>
      </c>
      <c r="AV193" s="11">
        <f t="shared" si="55"/>
        <v>0</v>
      </c>
      <c r="AW193" s="11">
        <f t="shared" si="56"/>
        <v>352</v>
      </c>
      <c r="AX193" s="13">
        <v>27.542613636363637</v>
      </c>
    </row>
    <row r="194" spans="1:50" s="8" customFormat="1" x14ac:dyDescent="0.2">
      <c r="A194" s="6" t="s">
        <v>102</v>
      </c>
      <c r="B194" s="11">
        <f t="shared" si="57"/>
        <v>792</v>
      </c>
      <c r="C194" s="11">
        <v>0</v>
      </c>
      <c r="D194" s="11">
        <v>0</v>
      </c>
      <c r="E194" s="11">
        <v>3</v>
      </c>
      <c r="F194" s="11">
        <v>3</v>
      </c>
      <c r="G194" s="11">
        <v>10</v>
      </c>
      <c r="H194" s="11">
        <v>18</v>
      </c>
      <c r="I194" s="11">
        <v>31</v>
      </c>
      <c r="J194" s="11">
        <v>30</v>
      </c>
      <c r="K194" s="11">
        <v>49</v>
      </c>
      <c r="L194" s="11">
        <v>65</v>
      </c>
      <c r="M194" s="11">
        <v>55</v>
      </c>
      <c r="N194" s="11">
        <v>65</v>
      </c>
      <c r="O194" s="11">
        <v>77</v>
      </c>
      <c r="P194" s="11">
        <v>66</v>
      </c>
      <c r="Q194" s="11">
        <v>50</v>
      </c>
      <c r="R194" s="11">
        <v>39</v>
      </c>
      <c r="S194" s="11">
        <v>42</v>
      </c>
      <c r="T194" s="11">
        <v>32</v>
      </c>
      <c r="U194" s="11">
        <v>25</v>
      </c>
      <c r="V194" s="11">
        <v>19</v>
      </c>
      <c r="W194" s="11">
        <v>25</v>
      </c>
      <c r="X194" s="11">
        <v>23</v>
      </c>
      <c r="Y194" s="11">
        <v>17</v>
      </c>
      <c r="Z194" s="11">
        <v>14</v>
      </c>
      <c r="AA194" s="11">
        <v>9</v>
      </c>
      <c r="AB194" s="11">
        <v>9</v>
      </c>
      <c r="AC194" s="11">
        <v>6</v>
      </c>
      <c r="AD194" s="11">
        <v>3</v>
      </c>
      <c r="AE194" s="11">
        <v>3</v>
      </c>
      <c r="AF194" s="11">
        <v>0</v>
      </c>
      <c r="AG194" s="11">
        <v>2</v>
      </c>
      <c r="AH194" s="11">
        <v>1</v>
      </c>
      <c r="AI194" s="11">
        <v>0</v>
      </c>
      <c r="AJ194" s="11">
        <v>1</v>
      </c>
      <c r="AK194" s="11">
        <v>0</v>
      </c>
      <c r="AL194" s="11">
        <v>0</v>
      </c>
      <c r="AM194" s="11">
        <v>0</v>
      </c>
      <c r="AN194" s="11">
        <f t="shared" si="47"/>
        <v>0</v>
      </c>
      <c r="AO194" s="11">
        <f t="shared" si="48"/>
        <v>34</v>
      </c>
      <c r="AP194" s="11">
        <f t="shared" si="49"/>
        <v>230</v>
      </c>
      <c r="AQ194" s="11">
        <f t="shared" si="50"/>
        <v>297</v>
      </c>
      <c r="AR194" s="11">
        <f t="shared" si="51"/>
        <v>143</v>
      </c>
      <c r="AS194" s="11">
        <f t="shared" si="52"/>
        <v>72</v>
      </c>
      <c r="AT194" s="11">
        <f t="shared" si="53"/>
        <v>14</v>
      </c>
      <c r="AU194" s="11">
        <f t="shared" si="54"/>
        <v>2</v>
      </c>
      <c r="AV194" s="11">
        <f t="shared" si="55"/>
        <v>0</v>
      </c>
      <c r="AW194" s="11">
        <f t="shared" si="56"/>
        <v>792</v>
      </c>
      <c r="AX194" s="13">
        <v>27.684343434343436</v>
      </c>
    </row>
    <row r="195" spans="1:50" s="8" customFormat="1" x14ac:dyDescent="0.2">
      <c r="A195" s="6" t="s">
        <v>63</v>
      </c>
      <c r="B195" s="11">
        <f t="shared" si="57"/>
        <v>384</v>
      </c>
      <c r="C195" s="11">
        <v>1</v>
      </c>
      <c r="D195" s="11">
        <v>1</v>
      </c>
      <c r="E195" s="11">
        <v>2</v>
      </c>
      <c r="F195" s="11">
        <v>8</v>
      </c>
      <c r="G195" s="11">
        <v>8</v>
      </c>
      <c r="H195" s="11">
        <v>8</v>
      </c>
      <c r="I195" s="11">
        <v>17</v>
      </c>
      <c r="J195" s="11">
        <v>19</v>
      </c>
      <c r="K195" s="11">
        <v>27</v>
      </c>
      <c r="L195" s="11">
        <v>23</v>
      </c>
      <c r="M195" s="11">
        <v>31</v>
      </c>
      <c r="N195" s="11">
        <v>31</v>
      </c>
      <c r="O195" s="11">
        <v>33</v>
      </c>
      <c r="P195" s="11">
        <v>26</v>
      </c>
      <c r="Q195" s="11">
        <v>21</v>
      </c>
      <c r="R195" s="11">
        <v>31</v>
      </c>
      <c r="S195" s="11">
        <v>19</v>
      </c>
      <c r="T195" s="11">
        <v>13</v>
      </c>
      <c r="U195" s="11">
        <v>10</v>
      </c>
      <c r="V195" s="11">
        <v>8</v>
      </c>
      <c r="W195" s="11">
        <v>13</v>
      </c>
      <c r="X195" s="11">
        <v>6</v>
      </c>
      <c r="Y195" s="11">
        <v>9</v>
      </c>
      <c r="Z195" s="11">
        <v>5</v>
      </c>
      <c r="AA195" s="11">
        <v>5</v>
      </c>
      <c r="AB195" s="11">
        <v>1</v>
      </c>
      <c r="AC195" s="11">
        <v>2</v>
      </c>
      <c r="AD195" s="11">
        <v>2</v>
      </c>
      <c r="AE195" s="11">
        <v>3</v>
      </c>
      <c r="AF195" s="11">
        <v>0</v>
      </c>
      <c r="AG195" s="11">
        <v>1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f t="shared" si="47"/>
        <v>1</v>
      </c>
      <c r="AO195" s="11">
        <f t="shared" si="48"/>
        <v>27</v>
      </c>
      <c r="AP195" s="11">
        <f t="shared" si="49"/>
        <v>117</v>
      </c>
      <c r="AQ195" s="11">
        <f t="shared" si="50"/>
        <v>142</v>
      </c>
      <c r="AR195" s="11">
        <f t="shared" si="51"/>
        <v>63</v>
      </c>
      <c r="AS195" s="11">
        <f t="shared" si="52"/>
        <v>26</v>
      </c>
      <c r="AT195" s="11">
        <f t="shared" si="53"/>
        <v>8</v>
      </c>
      <c r="AU195" s="11">
        <f t="shared" si="54"/>
        <v>0</v>
      </c>
      <c r="AV195" s="11">
        <f t="shared" si="55"/>
        <v>0</v>
      </c>
      <c r="AW195" s="11">
        <f t="shared" si="56"/>
        <v>383</v>
      </c>
      <c r="AX195" s="13">
        <v>27.0625</v>
      </c>
    </row>
    <row r="196" spans="1:50" s="8" customFormat="1" x14ac:dyDescent="0.2">
      <c r="A196" s="6" t="s">
        <v>64</v>
      </c>
      <c r="B196" s="11">
        <f t="shared" si="57"/>
        <v>149</v>
      </c>
      <c r="C196" s="11">
        <v>0</v>
      </c>
      <c r="D196" s="11">
        <v>1</v>
      </c>
      <c r="E196" s="11">
        <v>0</v>
      </c>
      <c r="F196" s="11">
        <v>1</v>
      </c>
      <c r="G196" s="11">
        <v>1</v>
      </c>
      <c r="H196" s="11">
        <v>3</v>
      </c>
      <c r="I196" s="11">
        <v>3</v>
      </c>
      <c r="J196" s="11">
        <v>10</v>
      </c>
      <c r="K196" s="11">
        <v>10</v>
      </c>
      <c r="L196" s="11">
        <v>10</v>
      </c>
      <c r="M196" s="11">
        <v>7</v>
      </c>
      <c r="N196" s="11">
        <v>12</v>
      </c>
      <c r="O196" s="11">
        <v>15</v>
      </c>
      <c r="P196" s="11">
        <v>19</v>
      </c>
      <c r="Q196" s="11">
        <v>10</v>
      </c>
      <c r="R196" s="11">
        <v>4</v>
      </c>
      <c r="S196" s="11">
        <v>8</v>
      </c>
      <c r="T196" s="11">
        <v>5</v>
      </c>
      <c r="U196" s="11">
        <v>7</v>
      </c>
      <c r="V196" s="11">
        <v>6</v>
      </c>
      <c r="W196" s="11">
        <v>2</v>
      </c>
      <c r="X196" s="11">
        <v>4</v>
      </c>
      <c r="Y196" s="11">
        <v>2</v>
      </c>
      <c r="Z196" s="11">
        <v>3</v>
      </c>
      <c r="AA196" s="11">
        <v>2</v>
      </c>
      <c r="AB196" s="11">
        <v>0</v>
      </c>
      <c r="AC196" s="11">
        <v>3</v>
      </c>
      <c r="AD196" s="11">
        <v>0</v>
      </c>
      <c r="AE196" s="11">
        <v>1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f t="shared" si="47"/>
        <v>0</v>
      </c>
      <c r="AO196" s="11">
        <f t="shared" si="48"/>
        <v>6</v>
      </c>
      <c r="AP196" s="11">
        <f t="shared" si="49"/>
        <v>40</v>
      </c>
      <c r="AQ196" s="11">
        <f t="shared" si="50"/>
        <v>60</v>
      </c>
      <c r="AR196" s="11">
        <f t="shared" si="51"/>
        <v>28</v>
      </c>
      <c r="AS196" s="11">
        <f t="shared" si="52"/>
        <v>11</v>
      </c>
      <c r="AT196" s="11">
        <f t="shared" si="53"/>
        <v>4</v>
      </c>
      <c r="AU196" s="11">
        <f t="shared" si="54"/>
        <v>0</v>
      </c>
      <c r="AV196" s="11">
        <f t="shared" si="55"/>
        <v>0</v>
      </c>
      <c r="AW196" s="11">
        <f t="shared" si="56"/>
        <v>149</v>
      </c>
      <c r="AX196" s="13">
        <v>27.614093959731544</v>
      </c>
    </row>
    <row r="197" spans="1:50" s="8" customFormat="1" x14ac:dyDescent="0.2">
      <c r="A197" s="6" t="s">
        <v>157</v>
      </c>
      <c r="B197" s="11">
        <f t="shared" si="57"/>
        <v>38</v>
      </c>
      <c r="C197" s="11">
        <v>0</v>
      </c>
      <c r="D197" s="11">
        <v>0</v>
      </c>
      <c r="E197" s="11">
        <v>0</v>
      </c>
      <c r="F197" s="11">
        <v>1</v>
      </c>
      <c r="G197" s="11">
        <v>0</v>
      </c>
      <c r="H197" s="11">
        <v>0</v>
      </c>
      <c r="I197" s="11">
        <v>4</v>
      </c>
      <c r="J197" s="11">
        <v>0</v>
      </c>
      <c r="K197" s="11">
        <v>0</v>
      </c>
      <c r="L197" s="11">
        <v>1</v>
      </c>
      <c r="M197" s="11">
        <v>3</v>
      </c>
      <c r="N197" s="11">
        <v>2</v>
      </c>
      <c r="O197" s="11">
        <v>6</v>
      </c>
      <c r="P197" s="11">
        <v>4</v>
      </c>
      <c r="Q197" s="11">
        <v>2</v>
      </c>
      <c r="R197" s="11">
        <v>0</v>
      </c>
      <c r="S197" s="11">
        <v>2</v>
      </c>
      <c r="T197" s="11">
        <v>3</v>
      </c>
      <c r="U197" s="11">
        <v>2</v>
      </c>
      <c r="V197" s="11">
        <v>3</v>
      </c>
      <c r="W197" s="11">
        <v>0</v>
      </c>
      <c r="X197" s="11">
        <v>2</v>
      </c>
      <c r="Y197" s="11">
        <v>1</v>
      </c>
      <c r="Z197" s="11">
        <v>1</v>
      </c>
      <c r="AA197" s="11">
        <v>0</v>
      </c>
      <c r="AB197" s="11">
        <v>0</v>
      </c>
      <c r="AC197" s="11">
        <v>0</v>
      </c>
      <c r="AD197" s="11">
        <v>1</v>
      </c>
      <c r="AE197" s="11">
        <v>0</v>
      </c>
      <c r="AF197" s="11">
        <v>0</v>
      </c>
      <c r="AG197" s="11">
        <v>0</v>
      </c>
      <c r="AH197" s="11">
        <v>0</v>
      </c>
      <c r="AI197" s="11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f t="shared" si="47"/>
        <v>0</v>
      </c>
      <c r="AO197" s="11">
        <f t="shared" si="48"/>
        <v>1</v>
      </c>
      <c r="AP197" s="11">
        <f t="shared" si="49"/>
        <v>8</v>
      </c>
      <c r="AQ197" s="11">
        <f t="shared" si="50"/>
        <v>14</v>
      </c>
      <c r="AR197" s="11">
        <f t="shared" si="51"/>
        <v>10</v>
      </c>
      <c r="AS197" s="11">
        <f t="shared" si="52"/>
        <v>4</v>
      </c>
      <c r="AT197" s="11">
        <f t="shared" si="53"/>
        <v>1</v>
      </c>
      <c r="AU197" s="11">
        <f t="shared" si="54"/>
        <v>0</v>
      </c>
      <c r="AV197" s="11">
        <f t="shared" si="55"/>
        <v>0</v>
      </c>
      <c r="AW197" s="11">
        <f t="shared" si="56"/>
        <v>38</v>
      </c>
      <c r="AX197" s="13">
        <v>28.44736842105263</v>
      </c>
    </row>
    <row r="198" spans="1:50" s="8" customFormat="1" x14ac:dyDescent="0.2">
      <c r="A198" s="6" t="s">
        <v>158</v>
      </c>
      <c r="B198" s="11">
        <f t="shared" si="57"/>
        <v>31</v>
      </c>
      <c r="C198" s="11">
        <v>0</v>
      </c>
      <c r="D198" s="11">
        <v>0</v>
      </c>
      <c r="E198" s="11">
        <v>0</v>
      </c>
      <c r="F198" s="11">
        <v>0</v>
      </c>
      <c r="G198" s="11">
        <v>0</v>
      </c>
      <c r="H198" s="11">
        <v>1</v>
      </c>
      <c r="I198" s="11">
        <v>3</v>
      </c>
      <c r="J198" s="11">
        <v>0</v>
      </c>
      <c r="K198" s="11">
        <v>1</v>
      </c>
      <c r="L198" s="11">
        <v>3</v>
      </c>
      <c r="M198" s="11">
        <v>3</v>
      </c>
      <c r="N198" s="11">
        <v>0</v>
      </c>
      <c r="O198" s="11">
        <v>4</v>
      </c>
      <c r="P198" s="11">
        <v>2</v>
      </c>
      <c r="Q198" s="11">
        <v>1</v>
      </c>
      <c r="R198" s="11">
        <v>5</v>
      </c>
      <c r="S198" s="11">
        <v>2</v>
      </c>
      <c r="T198" s="11">
        <v>3</v>
      </c>
      <c r="U198" s="11">
        <v>1</v>
      </c>
      <c r="V198" s="11">
        <v>0</v>
      </c>
      <c r="W198" s="11">
        <v>0</v>
      </c>
      <c r="X198" s="11">
        <v>0</v>
      </c>
      <c r="Y198" s="11">
        <v>2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f t="shared" si="47"/>
        <v>0</v>
      </c>
      <c r="AO198" s="11">
        <f t="shared" si="48"/>
        <v>1</v>
      </c>
      <c r="AP198" s="11">
        <f t="shared" si="49"/>
        <v>10</v>
      </c>
      <c r="AQ198" s="11">
        <f t="shared" si="50"/>
        <v>12</v>
      </c>
      <c r="AR198" s="11">
        <f t="shared" si="51"/>
        <v>6</v>
      </c>
      <c r="AS198" s="11">
        <f t="shared" si="52"/>
        <v>2</v>
      </c>
      <c r="AT198" s="11">
        <f t="shared" si="53"/>
        <v>0</v>
      </c>
      <c r="AU198" s="11">
        <f t="shared" si="54"/>
        <v>0</v>
      </c>
      <c r="AV198" s="11">
        <f t="shared" si="55"/>
        <v>0</v>
      </c>
      <c r="AW198" s="11">
        <f t="shared" si="56"/>
        <v>31</v>
      </c>
      <c r="AX198" s="13">
        <v>27.274193548387096</v>
      </c>
    </row>
    <row r="199" spans="1:50" s="8" customFormat="1" x14ac:dyDescent="0.2">
      <c r="A199" s="6" t="s">
        <v>90</v>
      </c>
      <c r="B199" s="11">
        <f t="shared" si="57"/>
        <v>146</v>
      </c>
      <c r="C199" s="11">
        <v>0</v>
      </c>
      <c r="D199" s="11">
        <v>0</v>
      </c>
      <c r="E199" s="11">
        <v>1</v>
      </c>
      <c r="F199" s="11">
        <v>5</v>
      </c>
      <c r="G199" s="11">
        <v>3</v>
      </c>
      <c r="H199" s="11">
        <v>2</v>
      </c>
      <c r="I199" s="11">
        <v>10</v>
      </c>
      <c r="J199" s="11">
        <v>8</v>
      </c>
      <c r="K199" s="11">
        <v>7</v>
      </c>
      <c r="L199" s="11">
        <v>15</v>
      </c>
      <c r="M199" s="11">
        <v>21</v>
      </c>
      <c r="N199" s="11">
        <v>18</v>
      </c>
      <c r="O199" s="11">
        <v>8</v>
      </c>
      <c r="P199" s="11">
        <v>7</v>
      </c>
      <c r="Q199" s="11">
        <v>9</v>
      </c>
      <c r="R199" s="11">
        <v>9</v>
      </c>
      <c r="S199" s="11">
        <v>10</v>
      </c>
      <c r="T199" s="11">
        <v>2</v>
      </c>
      <c r="U199" s="11">
        <v>4</v>
      </c>
      <c r="V199" s="11">
        <v>2</v>
      </c>
      <c r="W199" s="11">
        <v>1</v>
      </c>
      <c r="X199" s="11">
        <v>1</v>
      </c>
      <c r="Y199" s="11">
        <v>0</v>
      </c>
      <c r="Z199" s="11">
        <v>0</v>
      </c>
      <c r="AA199" s="11">
        <v>0</v>
      </c>
      <c r="AB199" s="11">
        <v>2</v>
      </c>
      <c r="AC199" s="11">
        <v>1</v>
      </c>
      <c r="AD199" s="11">
        <v>0</v>
      </c>
      <c r="AE199" s="11">
        <v>0</v>
      </c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f t="shared" si="47"/>
        <v>0</v>
      </c>
      <c r="AO199" s="11">
        <f t="shared" si="48"/>
        <v>11</v>
      </c>
      <c r="AP199" s="11">
        <f t="shared" si="49"/>
        <v>61</v>
      </c>
      <c r="AQ199" s="11">
        <f t="shared" si="50"/>
        <v>51</v>
      </c>
      <c r="AR199" s="11">
        <f t="shared" si="51"/>
        <v>19</v>
      </c>
      <c r="AS199" s="11">
        <f t="shared" si="52"/>
        <v>3</v>
      </c>
      <c r="AT199" s="11">
        <f t="shared" si="53"/>
        <v>1</v>
      </c>
      <c r="AU199" s="11">
        <f t="shared" si="54"/>
        <v>0</v>
      </c>
      <c r="AV199" s="11">
        <f t="shared" si="55"/>
        <v>0</v>
      </c>
      <c r="AW199" s="11">
        <f t="shared" si="56"/>
        <v>146</v>
      </c>
      <c r="AX199" s="13">
        <v>25.616438356164384</v>
      </c>
    </row>
    <row r="200" spans="1:50" s="8" customFormat="1" x14ac:dyDescent="0.2">
      <c r="A200" s="6" t="s">
        <v>91</v>
      </c>
      <c r="B200" s="11">
        <f t="shared" si="57"/>
        <v>229</v>
      </c>
      <c r="C200" s="11">
        <v>0</v>
      </c>
      <c r="D200" s="11">
        <v>1</v>
      </c>
      <c r="E200" s="11">
        <v>4</v>
      </c>
      <c r="F200" s="11">
        <v>5</v>
      </c>
      <c r="G200" s="11">
        <v>8</v>
      </c>
      <c r="H200" s="11">
        <v>4</v>
      </c>
      <c r="I200" s="11">
        <v>14</v>
      </c>
      <c r="J200" s="11">
        <v>9</v>
      </c>
      <c r="K200" s="11">
        <v>11</v>
      </c>
      <c r="L200" s="11">
        <v>17</v>
      </c>
      <c r="M200" s="11">
        <v>26</v>
      </c>
      <c r="N200" s="11">
        <v>24</v>
      </c>
      <c r="O200" s="11">
        <v>14</v>
      </c>
      <c r="P200" s="11">
        <v>19</v>
      </c>
      <c r="Q200" s="11">
        <v>19</v>
      </c>
      <c r="R200" s="11">
        <v>15</v>
      </c>
      <c r="S200" s="11">
        <v>10</v>
      </c>
      <c r="T200" s="11">
        <v>3</v>
      </c>
      <c r="U200" s="11">
        <v>6</v>
      </c>
      <c r="V200" s="11">
        <v>6</v>
      </c>
      <c r="W200" s="11">
        <v>2</v>
      </c>
      <c r="X200" s="11">
        <v>2</v>
      </c>
      <c r="Y200" s="11">
        <v>2</v>
      </c>
      <c r="Z200" s="11">
        <v>5</v>
      </c>
      <c r="AA200" s="11">
        <v>2</v>
      </c>
      <c r="AB200" s="11">
        <v>0</v>
      </c>
      <c r="AC200" s="11">
        <v>0</v>
      </c>
      <c r="AD200" s="11">
        <v>1</v>
      </c>
      <c r="AE200" s="11">
        <v>0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f t="shared" si="47"/>
        <v>0</v>
      </c>
      <c r="AO200" s="11">
        <f t="shared" si="48"/>
        <v>22</v>
      </c>
      <c r="AP200" s="11">
        <f t="shared" si="49"/>
        <v>77</v>
      </c>
      <c r="AQ200" s="11">
        <f t="shared" si="50"/>
        <v>91</v>
      </c>
      <c r="AR200" s="11">
        <f t="shared" si="51"/>
        <v>27</v>
      </c>
      <c r="AS200" s="11">
        <f t="shared" si="52"/>
        <v>11</v>
      </c>
      <c r="AT200" s="11">
        <f t="shared" si="53"/>
        <v>1</v>
      </c>
      <c r="AU200" s="11">
        <f t="shared" si="54"/>
        <v>0</v>
      </c>
      <c r="AV200" s="11">
        <f t="shared" si="55"/>
        <v>0</v>
      </c>
      <c r="AW200" s="11">
        <f t="shared" si="56"/>
        <v>229</v>
      </c>
      <c r="AX200" s="13">
        <v>26.041484716157207</v>
      </c>
    </row>
    <row r="201" spans="1:50" s="8" customFormat="1" x14ac:dyDescent="0.2">
      <c r="A201" s="6" t="s">
        <v>159</v>
      </c>
      <c r="B201" s="11">
        <f t="shared" si="57"/>
        <v>186</v>
      </c>
      <c r="C201" s="11">
        <v>0</v>
      </c>
      <c r="D201" s="11">
        <v>1</v>
      </c>
      <c r="E201" s="11">
        <v>2</v>
      </c>
      <c r="F201" s="11">
        <v>2</v>
      </c>
      <c r="G201" s="11">
        <v>5</v>
      </c>
      <c r="H201" s="11">
        <v>8</v>
      </c>
      <c r="I201" s="11">
        <v>10</v>
      </c>
      <c r="J201" s="11">
        <v>7</v>
      </c>
      <c r="K201" s="11">
        <v>15</v>
      </c>
      <c r="L201" s="11">
        <v>16</v>
      </c>
      <c r="M201" s="11">
        <v>14</v>
      </c>
      <c r="N201" s="11">
        <v>14</v>
      </c>
      <c r="O201" s="11">
        <v>20</v>
      </c>
      <c r="P201" s="11">
        <v>13</v>
      </c>
      <c r="Q201" s="11">
        <v>13</v>
      </c>
      <c r="R201" s="11">
        <v>7</v>
      </c>
      <c r="S201" s="11">
        <v>6</v>
      </c>
      <c r="T201" s="11">
        <v>6</v>
      </c>
      <c r="U201" s="11">
        <v>6</v>
      </c>
      <c r="V201" s="11">
        <v>6</v>
      </c>
      <c r="W201" s="11">
        <v>5</v>
      </c>
      <c r="X201" s="11">
        <v>3</v>
      </c>
      <c r="Y201" s="11">
        <v>1</v>
      </c>
      <c r="Z201" s="11">
        <v>0</v>
      </c>
      <c r="AA201" s="11">
        <v>0</v>
      </c>
      <c r="AB201" s="11">
        <v>0</v>
      </c>
      <c r="AC201" s="11">
        <v>2</v>
      </c>
      <c r="AD201" s="11">
        <v>1</v>
      </c>
      <c r="AE201" s="11">
        <v>1</v>
      </c>
      <c r="AF201" s="11">
        <v>2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f t="shared" si="47"/>
        <v>0</v>
      </c>
      <c r="AO201" s="11">
        <f t="shared" si="48"/>
        <v>18</v>
      </c>
      <c r="AP201" s="11">
        <f t="shared" si="49"/>
        <v>62</v>
      </c>
      <c r="AQ201" s="11">
        <f t="shared" si="50"/>
        <v>67</v>
      </c>
      <c r="AR201" s="11">
        <f t="shared" si="51"/>
        <v>29</v>
      </c>
      <c r="AS201" s="11">
        <f t="shared" si="52"/>
        <v>4</v>
      </c>
      <c r="AT201" s="11">
        <f t="shared" si="53"/>
        <v>6</v>
      </c>
      <c r="AU201" s="11">
        <f t="shared" si="54"/>
        <v>0</v>
      </c>
      <c r="AV201" s="11">
        <f t="shared" si="55"/>
        <v>0</v>
      </c>
      <c r="AW201" s="11">
        <f t="shared" si="56"/>
        <v>186</v>
      </c>
      <c r="AX201" s="13">
        <v>26.349462365591396</v>
      </c>
    </row>
    <row r="202" spans="1:50" s="8" customFormat="1" x14ac:dyDescent="0.2">
      <c r="A202" s="6" t="s">
        <v>116</v>
      </c>
      <c r="B202" s="11">
        <f t="shared" si="57"/>
        <v>250</v>
      </c>
      <c r="C202" s="11">
        <v>0</v>
      </c>
      <c r="D202" s="11">
        <v>1</v>
      </c>
      <c r="E202" s="11">
        <v>2</v>
      </c>
      <c r="F202" s="11">
        <v>2</v>
      </c>
      <c r="G202" s="11">
        <v>3</v>
      </c>
      <c r="H202" s="11">
        <v>6</v>
      </c>
      <c r="I202" s="11">
        <v>7</v>
      </c>
      <c r="J202" s="11">
        <v>12</v>
      </c>
      <c r="K202" s="11">
        <v>12</v>
      </c>
      <c r="L202" s="11">
        <v>20</v>
      </c>
      <c r="M202" s="11">
        <v>26</v>
      </c>
      <c r="N202" s="11">
        <v>16</v>
      </c>
      <c r="O202" s="11">
        <v>16</v>
      </c>
      <c r="P202" s="11">
        <v>19</v>
      </c>
      <c r="Q202" s="11">
        <v>15</v>
      </c>
      <c r="R202" s="11">
        <v>16</v>
      </c>
      <c r="S202" s="11">
        <v>13</v>
      </c>
      <c r="T202" s="11">
        <v>14</v>
      </c>
      <c r="U202" s="11">
        <v>7</v>
      </c>
      <c r="V202" s="11">
        <v>9</v>
      </c>
      <c r="W202" s="11">
        <v>7</v>
      </c>
      <c r="X202" s="11">
        <v>8</v>
      </c>
      <c r="Y202" s="11">
        <v>3</v>
      </c>
      <c r="Z202" s="11">
        <v>6</v>
      </c>
      <c r="AA202" s="11">
        <v>6</v>
      </c>
      <c r="AB202" s="11">
        <v>1</v>
      </c>
      <c r="AC202" s="11">
        <v>1</v>
      </c>
      <c r="AD202" s="11">
        <v>0</v>
      </c>
      <c r="AE202" s="11">
        <v>0</v>
      </c>
      <c r="AF202" s="11">
        <v>2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f t="shared" si="47"/>
        <v>0</v>
      </c>
      <c r="AO202" s="11">
        <f t="shared" si="48"/>
        <v>14</v>
      </c>
      <c r="AP202" s="11">
        <f t="shared" si="49"/>
        <v>77</v>
      </c>
      <c r="AQ202" s="11">
        <f t="shared" si="50"/>
        <v>82</v>
      </c>
      <c r="AR202" s="11">
        <f t="shared" si="51"/>
        <v>50</v>
      </c>
      <c r="AS202" s="11">
        <f t="shared" si="52"/>
        <v>24</v>
      </c>
      <c r="AT202" s="11">
        <f t="shared" si="53"/>
        <v>3</v>
      </c>
      <c r="AU202" s="11">
        <f t="shared" si="54"/>
        <v>0</v>
      </c>
      <c r="AV202" s="11">
        <f t="shared" si="55"/>
        <v>0</v>
      </c>
      <c r="AW202" s="11">
        <f t="shared" si="56"/>
        <v>250</v>
      </c>
      <c r="AX202" s="13">
        <v>27.652000000000001</v>
      </c>
    </row>
    <row r="203" spans="1:50" s="8" customFormat="1" x14ac:dyDescent="0.2">
      <c r="A203" s="6" t="s">
        <v>103</v>
      </c>
      <c r="B203" s="11">
        <f t="shared" si="57"/>
        <v>142</v>
      </c>
      <c r="C203" s="11">
        <v>0</v>
      </c>
      <c r="D203" s="11">
        <v>1</v>
      </c>
      <c r="E203" s="11">
        <v>3</v>
      </c>
      <c r="F203" s="11">
        <v>2</v>
      </c>
      <c r="G203" s="11">
        <v>7</v>
      </c>
      <c r="H203" s="11">
        <v>4</v>
      </c>
      <c r="I203" s="11">
        <v>7</v>
      </c>
      <c r="J203" s="11">
        <v>10</v>
      </c>
      <c r="K203" s="11">
        <v>9</v>
      </c>
      <c r="L203" s="11">
        <v>10</v>
      </c>
      <c r="M203" s="11">
        <v>8</v>
      </c>
      <c r="N203" s="11">
        <v>10</v>
      </c>
      <c r="O203" s="11">
        <v>8</v>
      </c>
      <c r="P203" s="11">
        <v>12</v>
      </c>
      <c r="Q203" s="11">
        <v>13</v>
      </c>
      <c r="R203" s="11">
        <v>9</v>
      </c>
      <c r="S203" s="11">
        <v>1</v>
      </c>
      <c r="T203" s="11">
        <v>6</v>
      </c>
      <c r="U203" s="11">
        <v>4</v>
      </c>
      <c r="V203" s="11">
        <v>4</v>
      </c>
      <c r="W203" s="11">
        <v>1</v>
      </c>
      <c r="X203" s="11">
        <v>4</v>
      </c>
      <c r="Y203" s="11">
        <v>2</v>
      </c>
      <c r="Z203" s="11">
        <v>1</v>
      </c>
      <c r="AA203" s="11">
        <v>3</v>
      </c>
      <c r="AB203" s="11">
        <v>1</v>
      </c>
      <c r="AC203" s="11">
        <v>0</v>
      </c>
      <c r="AD203" s="11">
        <v>1</v>
      </c>
      <c r="AE203" s="11">
        <v>1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f t="shared" si="47"/>
        <v>0</v>
      </c>
      <c r="AO203" s="11">
        <f t="shared" si="48"/>
        <v>17</v>
      </c>
      <c r="AP203" s="11">
        <f t="shared" si="49"/>
        <v>44</v>
      </c>
      <c r="AQ203" s="11">
        <f t="shared" si="50"/>
        <v>52</v>
      </c>
      <c r="AR203" s="11">
        <f t="shared" si="51"/>
        <v>16</v>
      </c>
      <c r="AS203" s="11">
        <f t="shared" si="52"/>
        <v>11</v>
      </c>
      <c r="AT203" s="11">
        <f t="shared" si="53"/>
        <v>2</v>
      </c>
      <c r="AU203" s="11">
        <f t="shared" si="54"/>
        <v>0</v>
      </c>
      <c r="AV203" s="11">
        <f t="shared" si="55"/>
        <v>0</v>
      </c>
      <c r="AW203" s="11">
        <f t="shared" si="56"/>
        <v>142</v>
      </c>
      <c r="AX203" s="13">
        <v>26.35211267605634</v>
      </c>
    </row>
    <row r="204" spans="1:50" s="8" customFormat="1" x14ac:dyDescent="0.2">
      <c r="A204" s="6" t="s">
        <v>160</v>
      </c>
      <c r="B204" s="11">
        <f t="shared" si="57"/>
        <v>99</v>
      </c>
      <c r="C204" s="11">
        <v>0</v>
      </c>
      <c r="D204" s="11">
        <v>1</v>
      </c>
      <c r="E204" s="11">
        <v>3</v>
      </c>
      <c r="F204" s="11">
        <v>1</v>
      </c>
      <c r="G204" s="11">
        <v>3</v>
      </c>
      <c r="H204" s="11">
        <v>6</v>
      </c>
      <c r="I204" s="11">
        <v>5</v>
      </c>
      <c r="J204" s="11">
        <v>9</v>
      </c>
      <c r="K204" s="11">
        <v>10</v>
      </c>
      <c r="L204" s="11">
        <v>5</v>
      </c>
      <c r="M204" s="11">
        <v>9</v>
      </c>
      <c r="N204" s="11">
        <v>5</v>
      </c>
      <c r="O204" s="11">
        <v>5</v>
      </c>
      <c r="P204" s="11">
        <v>7</v>
      </c>
      <c r="Q204" s="11">
        <v>7</v>
      </c>
      <c r="R204" s="11">
        <v>1</v>
      </c>
      <c r="S204" s="11">
        <v>4</v>
      </c>
      <c r="T204" s="11">
        <v>1</v>
      </c>
      <c r="U204" s="11">
        <v>4</v>
      </c>
      <c r="V204" s="11">
        <v>2</v>
      </c>
      <c r="W204" s="11">
        <v>3</v>
      </c>
      <c r="X204" s="11">
        <v>4</v>
      </c>
      <c r="Y204" s="11">
        <v>2</v>
      </c>
      <c r="Z204" s="11">
        <v>0</v>
      </c>
      <c r="AA204" s="11">
        <v>1</v>
      </c>
      <c r="AB204" s="11">
        <v>0</v>
      </c>
      <c r="AC204" s="11">
        <v>1</v>
      </c>
      <c r="AD204" s="11">
        <v>0</v>
      </c>
      <c r="AE204" s="11">
        <v>0</v>
      </c>
      <c r="AF204" s="11">
        <v>0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f t="shared" si="47"/>
        <v>0</v>
      </c>
      <c r="AO204" s="11">
        <f t="shared" si="48"/>
        <v>14</v>
      </c>
      <c r="AP204" s="11">
        <f t="shared" si="49"/>
        <v>38</v>
      </c>
      <c r="AQ204" s="11">
        <f t="shared" si="50"/>
        <v>25</v>
      </c>
      <c r="AR204" s="11">
        <f t="shared" si="51"/>
        <v>14</v>
      </c>
      <c r="AS204" s="11">
        <f t="shared" si="52"/>
        <v>7</v>
      </c>
      <c r="AT204" s="11">
        <f t="shared" si="53"/>
        <v>1</v>
      </c>
      <c r="AU204" s="11">
        <f t="shared" si="54"/>
        <v>0</v>
      </c>
      <c r="AV204" s="11">
        <f t="shared" si="55"/>
        <v>0</v>
      </c>
      <c r="AW204" s="11">
        <f t="shared" si="56"/>
        <v>99</v>
      </c>
      <c r="AX204" s="13">
        <v>25.69191919191919</v>
      </c>
    </row>
    <row r="205" spans="1:50" s="8" customFormat="1" x14ac:dyDescent="0.2">
      <c r="A205" s="6" t="s">
        <v>49</v>
      </c>
      <c r="B205" s="11">
        <f t="shared" si="57"/>
        <v>130</v>
      </c>
      <c r="C205" s="11">
        <v>0</v>
      </c>
      <c r="D205" s="11">
        <v>0</v>
      </c>
      <c r="E205" s="11">
        <v>0</v>
      </c>
      <c r="F205" s="11">
        <v>1</v>
      </c>
      <c r="G205" s="11">
        <v>4</v>
      </c>
      <c r="H205" s="11">
        <v>4</v>
      </c>
      <c r="I205" s="11">
        <v>6</v>
      </c>
      <c r="J205" s="11">
        <v>10</v>
      </c>
      <c r="K205" s="11">
        <v>7</v>
      </c>
      <c r="L205" s="11">
        <v>10</v>
      </c>
      <c r="M205" s="11">
        <v>9</v>
      </c>
      <c r="N205" s="11">
        <v>8</v>
      </c>
      <c r="O205" s="11">
        <v>10</v>
      </c>
      <c r="P205" s="11">
        <v>12</v>
      </c>
      <c r="Q205" s="11">
        <v>4</v>
      </c>
      <c r="R205" s="11">
        <v>12</v>
      </c>
      <c r="S205" s="11">
        <v>7</v>
      </c>
      <c r="T205" s="11">
        <v>2</v>
      </c>
      <c r="U205" s="11">
        <v>6</v>
      </c>
      <c r="V205" s="11">
        <v>2</v>
      </c>
      <c r="W205" s="11">
        <v>6</v>
      </c>
      <c r="X205" s="11">
        <v>3</v>
      </c>
      <c r="Y205" s="11">
        <v>2</v>
      </c>
      <c r="Z205" s="11">
        <v>0</v>
      </c>
      <c r="AA205" s="11">
        <v>1</v>
      </c>
      <c r="AB205" s="11">
        <v>1</v>
      </c>
      <c r="AC205" s="11">
        <v>0</v>
      </c>
      <c r="AD205" s="11">
        <v>0</v>
      </c>
      <c r="AE205" s="11">
        <v>2</v>
      </c>
      <c r="AF205" s="11">
        <v>0</v>
      </c>
      <c r="AG205" s="11">
        <v>1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f t="shared" si="47"/>
        <v>0</v>
      </c>
      <c r="AO205" s="11">
        <f t="shared" si="48"/>
        <v>9</v>
      </c>
      <c r="AP205" s="11">
        <f t="shared" si="49"/>
        <v>42</v>
      </c>
      <c r="AQ205" s="11">
        <f t="shared" si="50"/>
        <v>46</v>
      </c>
      <c r="AR205" s="11">
        <f t="shared" si="51"/>
        <v>23</v>
      </c>
      <c r="AS205" s="11">
        <f t="shared" si="52"/>
        <v>7</v>
      </c>
      <c r="AT205" s="11">
        <f t="shared" si="53"/>
        <v>3</v>
      </c>
      <c r="AU205" s="11">
        <f t="shared" si="54"/>
        <v>0</v>
      </c>
      <c r="AV205" s="11">
        <f t="shared" si="55"/>
        <v>0</v>
      </c>
      <c r="AW205" s="11">
        <f t="shared" si="56"/>
        <v>130</v>
      </c>
      <c r="AX205" s="13">
        <v>27.076923076923077</v>
      </c>
    </row>
    <row r="206" spans="1:50" s="8" customFormat="1" x14ac:dyDescent="0.2">
      <c r="A206" s="6" t="s">
        <v>54</v>
      </c>
      <c r="B206" s="11">
        <f t="shared" si="57"/>
        <v>167</v>
      </c>
      <c r="C206" s="11">
        <v>0</v>
      </c>
      <c r="D206" s="11">
        <v>0</v>
      </c>
      <c r="E206" s="11">
        <v>0</v>
      </c>
      <c r="F206" s="11">
        <v>2</v>
      </c>
      <c r="G206" s="11">
        <v>3</v>
      </c>
      <c r="H206" s="11">
        <v>6</v>
      </c>
      <c r="I206" s="11">
        <v>8</v>
      </c>
      <c r="J206" s="11">
        <v>11</v>
      </c>
      <c r="K206" s="11">
        <v>18</v>
      </c>
      <c r="L206" s="11">
        <v>14</v>
      </c>
      <c r="M206" s="11">
        <v>12</v>
      </c>
      <c r="N206" s="11">
        <v>13</v>
      </c>
      <c r="O206" s="11">
        <v>15</v>
      </c>
      <c r="P206" s="11">
        <v>13</v>
      </c>
      <c r="Q206" s="11">
        <v>13</v>
      </c>
      <c r="R206" s="11">
        <v>11</v>
      </c>
      <c r="S206" s="11">
        <v>4</v>
      </c>
      <c r="T206" s="11">
        <v>9</v>
      </c>
      <c r="U206" s="11">
        <v>3</v>
      </c>
      <c r="V206" s="11">
        <v>4</v>
      </c>
      <c r="W206" s="11">
        <v>0</v>
      </c>
      <c r="X206" s="11">
        <v>3</v>
      </c>
      <c r="Y206" s="11">
        <v>2</v>
      </c>
      <c r="Z206" s="11">
        <v>0</v>
      </c>
      <c r="AA206" s="11">
        <v>1</v>
      </c>
      <c r="AB206" s="11">
        <v>2</v>
      </c>
      <c r="AC206" s="11">
        <v>0</v>
      </c>
      <c r="AD206" s="11">
        <v>0</v>
      </c>
      <c r="AE206" s="11">
        <v>0</v>
      </c>
      <c r="AF206" s="11">
        <v>0</v>
      </c>
      <c r="AG206" s="11">
        <v>0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f t="shared" si="47"/>
        <v>0</v>
      </c>
      <c r="AO206" s="11">
        <f t="shared" si="48"/>
        <v>11</v>
      </c>
      <c r="AP206" s="11">
        <f t="shared" si="49"/>
        <v>63</v>
      </c>
      <c r="AQ206" s="11">
        <f t="shared" si="50"/>
        <v>65</v>
      </c>
      <c r="AR206" s="11">
        <f t="shared" si="51"/>
        <v>20</v>
      </c>
      <c r="AS206" s="11">
        <f t="shared" si="52"/>
        <v>8</v>
      </c>
      <c r="AT206" s="11">
        <f t="shared" si="53"/>
        <v>0</v>
      </c>
      <c r="AU206" s="11">
        <f t="shared" si="54"/>
        <v>0</v>
      </c>
      <c r="AV206" s="11">
        <f t="shared" si="55"/>
        <v>0</v>
      </c>
      <c r="AW206" s="11">
        <f t="shared" si="56"/>
        <v>167</v>
      </c>
      <c r="AX206" s="13">
        <v>26.056886227544911</v>
      </c>
    </row>
    <row r="207" spans="1:50" s="8" customFormat="1" x14ac:dyDescent="0.2">
      <c r="A207" s="6" t="s">
        <v>161</v>
      </c>
      <c r="B207" s="11">
        <f t="shared" si="57"/>
        <v>165</v>
      </c>
      <c r="C207" s="11">
        <v>0</v>
      </c>
      <c r="D207" s="11">
        <v>0</v>
      </c>
      <c r="E207" s="11">
        <v>0</v>
      </c>
      <c r="F207" s="11">
        <v>0</v>
      </c>
      <c r="G207" s="11">
        <v>3</v>
      </c>
      <c r="H207" s="11">
        <v>2</v>
      </c>
      <c r="I207" s="11">
        <v>6</v>
      </c>
      <c r="J207" s="11">
        <v>5</v>
      </c>
      <c r="K207" s="11">
        <v>11</v>
      </c>
      <c r="L207" s="11">
        <v>19</v>
      </c>
      <c r="M207" s="11">
        <v>15</v>
      </c>
      <c r="N207" s="11">
        <v>20</v>
      </c>
      <c r="O207" s="11">
        <v>21</v>
      </c>
      <c r="P207" s="11">
        <v>15</v>
      </c>
      <c r="Q207" s="11">
        <v>10</v>
      </c>
      <c r="R207" s="11">
        <v>10</v>
      </c>
      <c r="S207" s="11">
        <v>5</v>
      </c>
      <c r="T207" s="11">
        <v>4</v>
      </c>
      <c r="U207" s="11">
        <v>5</v>
      </c>
      <c r="V207" s="11">
        <v>3</v>
      </c>
      <c r="W207" s="11">
        <v>3</v>
      </c>
      <c r="X207" s="11">
        <v>5</v>
      </c>
      <c r="Y207" s="11">
        <v>2</v>
      </c>
      <c r="Z207" s="11">
        <v>1</v>
      </c>
      <c r="AA207" s="11">
        <v>0</v>
      </c>
      <c r="AB207" s="11">
        <v>0</v>
      </c>
      <c r="AC207" s="11">
        <v>0</v>
      </c>
      <c r="AD207" s="11">
        <v>0</v>
      </c>
      <c r="AE207" s="11">
        <v>0</v>
      </c>
      <c r="AF207" s="11">
        <v>0</v>
      </c>
      <c r="AG207" s="11">
        <v>0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f t="shared" si="47"/>
        <v>0</v>
      </c>
      <c r="AO207" s="11">
        <f t="shared" si="48"/>
        <v>5</v>
      </c>
      <c r="AP207" s="11">
        <f t="shared" si="49"/>
        <v>56</v>
      </c>
      <c r="AQ207" s="11">
        <f t="shared" si="50"/>
        <v>76</v>
      </c>
      <c r="AR207" s="11">
        <f t="shared" si="51"/>
        <v>20</v>
      </c>
      <c r="AS207" s="11">
        <f t="shared" si="52"/>
        <v>8</v>
      </c>
      <c r="AT207" s="11">
        <f t="shared" si="53"/>
        <v>0</v>
      </c>
      <c r="AU207" s="11">
        <f t="shared" si="54"/>
        <v>0</v>
      </c>
      <c r="AV207" s="11">
        <f t="shared" si="55"/>
        <v>0</v>
      </c>
      <c r="AW207" s="11">
        <f t="shared" si="56"/>
        <v>165</v>
      </c>
      <c r="AX207" s="13">
        <v>26.536363636363635</v>
      </c>
    </row>
    <row r="208" spans="1:50" s="8" customFormat="1" x14ac:dyDescent="0.2">
      <c r="A208" s="6" t="s">
        <v>55</v>
      </c>
      <c r="B208" s="11">
        <f t="shared" si="57"/>
        <v>128</v>
      </c>
      <c r="C208" s="11">
        <v>0</v>
      </c>
      <c r="D208" s="11">
        <v>0</v>
      </c>
      <c r="E208" s="11">
        <v>0</v>
      </c>
      <c r="F208" s="11">
        <v>1</v>
      </c>
      <c r="G208" s="11">
        <v>1</v>
      </c>
      <c r="H208" s="11">
        <v>5</v>
      </c>
      <c r="I208" s="11">
        <v>2</v>
      </c>
      <c r="J208" s="11">
        <v>9</v>
      </c>
      <c r="K208" s="11">
        <v>12</v>
      </c>
      <c r="L208" s="11">
        <v>7</v>
      </c>
      <c r="M208" s="11">
        <v>15</v>
      </c>
      <c r="N208" s="11">
        <v>13</v>
      </c>
      <c r="O208" s="11">
        <v>9</v>
      </c>
      <c r="P208" s="11">
        <v>12</v>
      </c>
      <c r="Q208" s="11">
        <v>7</v>
      </c>
      <c r="R208" s="11">
        <v>7</v>
      </c>
      <c r="S208" s="11">
        <v>3</v>
      </c>
      <c r="T208" s="11">
        <v>5</v>
      </c>
      <c r="U208" s="11">
        <v>5</v>
      </c>
      <c r="V208" s="11">
        <v>4</v>
      </c>
      <c r="W208" s="11">
        <v>4</v>
      </c>
      <c r="X208" s="11">
        <v>3</v>
      </c>
      <c r="Y208" s="11">
        <v>2</v>
      </c>
      <c r="Z208" s="11">
        <v>0</v>
      </c>
      <c r="AA208" s="11">
        <v>0</v>
      </c>
      <c r="AB208" s="11">
        <v>0</v>
      </c>
      <c r="AC208" s="11">
        <v>1</v>
      </c>
      <c r="AD208" s="11">
        <v>0</v>
      </c>
      <c r="AE208" s="11">
        <v>0</v>
      </c>
      <c r="AF208" s="11">
        <v>1</v>
      </c>
      <c r="AG208" s="11">
        <v>0</v>
      </c>
      <c r="AH208" s="11">
        <v>0</v>
      </c>
      <c r="AI208" s="11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f t="shared" si="47"/>
        <v>0</v>
      </c>
      <c r="AO208" s="11">
        <f t="shared" si="48"/>
        <v>7</v>
      </c>
      <c r="AP208" s="11">
        <f t="shared" si="49"/>
        <v>45</v>
      </c>
      <c r="AQ208" s="11">
        <f t="shared" si="50"/>
        <v>48</v>
      </c>
      <c r="AR208" s="11">
        <f t="shared" si="51"/>
        <v>21</v>
      </c>
      <c r="AS208" s="11">
        <f t="shared" si="52"/>
        <v>5</v>
      </c>
      <c r="AT208" s="11">
        <f t="shared" si="53"/>
        <v>2</v>
      </c>
      <c r="AU208" s="11">
        <f t="shared" si="54"/>
        <v>0</v>
      </c>
      <c r="AV208" s="11">
        <f t="shared" si="55"/>
        <v>0</v>
      </c>
      <c r="AW208" s="11">
        <f t="shared" si="56"/>
        <v>128</v>
      </c>
      <c r="AX208" s="13">
        <v>26.7421875</v>
      </c>
    </row>
    <row r="209" spans="1:50" s="8" customFormat="1" x14ac:dyDescent="0.2">
      <c r="A209" s="6" t="s">
        <v>162</v>
      </c>
      <c r="B209" s="11">
        <f t="shared" si="57"/>
        <v>45</v>
      </c>
      <c r="C209" s="11">
        <v>0</v>
      </c>
      <c r="D209" s="11">
        <v>0</v>
      </c>
      <c r="E209" s="11">
        <v>0</v>
      </c>
      <c r="F209" s="11">
        <v>2</v>
      </c>
      <c r="G209" s="11">
        <v>1</v>
      </c>
      <c r="H209" s="11">
        <v>0</v>
      </c>
      <c r="I209" s="11">
        <v>3</v>
      </c>
      <c r="J209" s="11">
        <v>1</v>
      </c>
      <c r="K209" s="11">
        <v>5</v>
      </c>
      <c r="L209" s="11">
        <v>5</v>
      </c>
      <c r="M209" s="11">
        <v>5</v>
      </c>
      <c r="N209" s="11">
        <v>3</v>
      </c>
      <c r="O209" s="11">
        <v>4</v>
      </c>
      <c r="P209" s="11">
        <v>2</v>
      </c>
      <c r="Q209" s="11">
        <v>1</v>
      </c>
      <c r="R209" s="11">
        <v>0</v>
      </c>
      <c r="S209" s="11">
        <v>2</v>
      </c>
      <c r="T209" s="11">
        <v>1</v>
      </c>
      <c r="U209" s="11">
        <v>2</v>
      </c>
      <c r="V209" s="11">
        <v>2</v>
      </c>
      <c r="W209" s="11">
        <v>0</v>
      </c>
      <c r="X209" s="11">
        <v>3</v>
      </c>
      <c r="Y209" s="11">
        <v>0</v>
      </c>
      <c r="Z209" s="11">
        <v>2</v>
      </c>
      <c r="AA209" s="11">
        <v>0</v>
      </c>
      <c r="AB209" s="11">
        <v>0</v>
      </c>
      <c r="AC209" s="11">
        <v>0</v>
      </c>
      <c r="AD209" s="11">
        <v>1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f t="shared" si="47"/>
        <v>0</v>
      </c>
      <c r="AO209" s="11">
        <f t="shared" si="48"/>
        <v>3</v>
      </c>
      <c r="AP209" s="11">
        <f t="shared" si="49"/>
        <v>19</v>
      </c>
      <c r="AQ209" s="11">
        <f t="shared" si="50"/>
        <v>10</v>
      </c>
      <c r="AR209" s="11">
        <f t="shared" si="51"/>
        <v>7</v>
      </c>
      <c r="AS209" s="11">
        <f t="shared" si="52"/>
        <v>5</v>
      </c>
      <c r="AT209" s="11">
        <f t="shared" si="53"/>
        <v>1</v>
      </c>
      <c r="AU209" s="11">
        <f t="shared" si="54"/>
        <v>0</v>
      </c>
      <c r="AV209" s="11">
        <f t="shared" si="55"/>
        <v>0</v>
      </c>
      <c r="AW209" s="11">
        <f t="shared" si="56"/>
        <v>45</v>
      </c>
      <c r="AX209" s="13">
        <v>26.722222222222221</v>
      </c>
    </row>
    <row r="210" spans="1:50" s="8" customFormat="1" x14ac:dyDescent="0.2">
      <c r="A210" s="6" t="s">
        <v>163</v>
      </c>
      <c r="B210" s="11">
        <f t="shared" si="57"/>
        <v>34</v>
      </c>
      <c r="C210" s="11">
        <v>0</v>
      </c>
      <c r="D210" s="11">
        <v>0</v>
      </c>
      <c r="E210" s="11">
        <v>0</v>
      </c>
      <c r="F210" s="11">
        <v>0</v>
      </c>
      <c r="G210" s="11">
        <v>0</v>
      </c>
      <c r="H210" s="11">
        <v>1</v>
      </c>
      <c r="I210" s="11">
        <v>0</v>
      </c>
      <c r="J210" s="11">
        <v>0</v>
      </c>
      <c r="K210" s="11">
        <v>2</v>
      </c>
      <c r="L210" s="11">
        <v>4</v>
      </c>
      <c r="M210" s="11">
        <v>4</v>
      </c>
      <c r="N210" s="11">
        <v>4</v>
      </c>
      <c r="O210" s="11">
        <v>3</v>
      </c>
      <c r="P210" s="11">
        <v>3</v>
      </c>
      <c r="Q210" s="11">
        <v>2</v>
      </c>
      <c r="R210" s="11">
        <v>5</v>
      </c>
      <c r="S210" s="11">
        <v>2</v>
      </c>
      <c r="T210" s="11">
        <v>0</v>
      </c>
      <c r="U210" s="11">
        <v>0</v>
      </c>
      <c r="V210" s="11">
        <v>1</v>
      </c>
      <c r="W210" s="11">
        <v>1</v>
      </c>
      <c r="X210" s="11">
        <v>0</v>
      </c>
      <c r="Y210" s="11">
        <v>0</v>
      </c>
      <c r="Z210" s="11">
        <v>0</v>
      </c>
      <c r="AA210" s="11">
        <v>2</v>
      </c>
      <c r="AB210" s="11">
        <v>0</v>
      </c>
      <c r="AC210" s="11">
        <v>0</v>
      </c>
      <c r="AD210" s="11">
        <v>0</v>
      </c>
      <c r="AE210" s="11">
        <v>0</v>
      </c>
      <c r="AF210" s="11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f t="shared" si="47"/>
        <v>0</v>
      </c>
      <c r="AO210" s="11">
        <f t="shared" si="48"/>
        <v>1</v>
      </c>
      <c r="AP210" s="11">
        <f t="shared" si="49"/>
        <v>10</v>
      </c>
      <c r="AQ210" s="11">
        <f t="shared" si="50"/>
        <v>17</v>
      </c>
      <c r="AR210" s="11">
        <f t="shared" si="51"/>
        <v>4</v>
      </c>
      <c r="AS210" s="11">
        <f t="shared" si="52"/>
        <v>2</v>
      </c>
      <c r="AT210" s="11">
        <f t="shared" si="53"/>
        <v>0</v>
      </c>
      <c r="AU210" s="11">
        <f t="shared" si="54"/>
        <v>0</v>
      </c>
      <c r="AV210" s="11">
        <f t="shared" si="55"/>
        <v>0</v>
      </c>
      <c r="AW210" s="11">
        <f t="shared" si="56"/>
        <v>34</v>
      </c>
      <c r="AX210" s="13">
        <v>27.382352941176471</v>
      </c>
    </row>
    <row r="211" spans="1:50" s="8" customFormat="1" x14ac:dyDescent="0.2">
      <c r="A211" s="6" t="s">
        <v>104</v>
      </c>
      <c r="B211" s="11">
        <f t="shared" si="57"/>
        <v>205</v>
      </c>
      <c r="C211" s="11">
        <v>0</v>
      </c>
      <c r="D211" s="11">
        <v>0</v>
      </c>
      <c r="E211" s="11">
        <v>3</v>
      </c>
      <c r="F211" s="11">
        <v>0</v>
      </c>
      <c r="G211" s="11">
        <v>2</v>
      </c>
      <c r="H211" s="11">
        <v>9</v>
      </c>
      <c r="I211" s="11">
        <v>11</v>
      </c>
      <c r="J211" s="11">
        <v>9</v>
      </c>
      <c r="K211" s="11">
        <v>13</v>
      </c>
      <c r="L211" s="11">
        <v>13</v>
      </c>
      <c r="M211" s="11">
        <v>23</v>
      </c>
      <c r="N211" s="11">
        <v>15</v>
      </c>
      <c r="O211" s="11">
        <v>13</v>
      </c>
      <c r="P211" s="11">
        <v>24</v>
      </c>
      <c r="Q211" s="11">
        <v>11</v>
      </c>
      <c r="R211" s="11">
        <v>7</v>
      </c>
      <c r="S211" s="11">
        <v>9</v>
      </c>
      <c r="T211" s="11">
        <v>6</v>
      </c>
      <c r="U211" s="11">
        <v>3</v>
      </c>
      <c r="V211" s="11">
        <v>9</v>
      </c>
      <c r="W211" s="11">
        <v>11</v>
      </c>
      <c r="X211" s="11">
        <v>5</v>
      </c>
      <c r="Y211" s="11">
        <v>1</v>
      </c>
      <c r="Z211" s="11">
        <v>2</v>
      </c>
      <c r="AA211" s="11">
        <v>1</v>
      </c>
      <c r="AB211" s="11">
        <v>2</v>
      </c>
      <c r="AC211" s="11">
        <v>1</v>
      </c>
      <c r="AD211" s="11">
        <v>1</v>
      </c>
      <c r="AE211" s="11">
        <v>1</v>
      </c>
      <c r="AF211" s="11">
        <v>0</v>
      </c>
      <c r="AG211" s="11">
        <v>0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f t="shared" si="47"/>
        <v>0</v>
      </c>
      <c r="AO211" s="11">
        <f t="shared" si="48"/>
        <v>14</v>
      </c>
      <c r="AP211" s="11">
        <f t="shared" si="49"/>
        <v>69</v>
      </c>
      <c r="AQ211" s="11">
        <f t="shared" si="50"/>
        <v>70</v>
      </c>
      <c r="AR211" s="11">
        <f t="shared" si="51"/>
        <v>38</v>
      </c>
      <c r="AS211" s="11">
        <f t="shared" si="52"/>
        <v>11</v>
      </c>
      <c r="AT211" s="11">
        <f t="shared" si="53"/>
        <v>3</v>
      </c>
      <c r="AU211" s="11">
        <f t="shared" si="54"/>
        <v>0</v>
      </c>
      <c r="AV211" s="11">
        <f t="shared" si="55"/>
        <v>0</v>
      </c>
      <c r="AW211" s="11">
        <f t="shared" si="56"/>
        <v>205</v>
      </c>
      <c r="AX211" s="13">
        <v>26.939024390243901</v>
      </c>
    </row>
    <row r="212" spans="1:50" s="8" customFormat="1" x14ac:dyDescent="0.2">
      <c r="A212" s="6" t="s">
        <v>117</v>
      </c>
      <c r="B212" s="11">
        <f t="shared" si="57"/>
        <v>75</v>
      </c>
      <c r="C212" s="11">
        <v>1</v>
      </c>
      <c r="D212" s="11">
        <v>0</v>
      </c>
      <c r="E212" s="11">
        <v>4</v>
      </c>
      <c r="F212" s="11">
        <v>2</v>
      </c>
      <c r="G212" s="11">
        <v>3</v>
      </c>
      <c r="H212" s="11">
        <v>1</v>
      </c>
      <c r="I212" s="11">
        <v>4</v>
      </c>
      <c r="J212" s="11">
        <v>5</v>
      </c>
      <c r="K212" s="11">
        <v>8</v>
      </c>
      <c r="L212" s="11">
        <v>2</v>
      </c>
      <c r="M212" s="11">
        <v>3</v>
      </c>
      <c r="N212" s="11">
        <v>8</v>
      </c>
      <c r="O212" s="11">
        <v>5</v>
      </c>
      <c r="P212" s="11">
        <v>5</v>
      </c>
      <c r="Q212" s="11">
        <v>2</v>
      </c>
      <c r="R212" s="11">
        <v>3</v>
      </c>
      <c r="S212" s="11">
        <v>3</v>
      </c>
      <c r="T212" s="11">
        <v>4</v>
      </c>
      <c r="U212" s="11">
        <v>2</v>
      </c>
      <c r="V212" s="11">
        <v>3</v>
      </c>
      <c r="W212" s="11">
        <v>0</v>
      </c>
      <c r="X212" s="11">
        <v>0</v>
      </c>
      <c r="Y212" s="11">
        <v>1</v>
      </c>
      <c r="Z212" s="11">
        <v>1</v>
      </c>
      <c r="AA212" s="11">
        <v>1</v>
      </c>
      <c r="AB212" s="11">
        <v>0</v>
      </c>
      <c r="AC212" s="11">
        <v>3</v>
      </c>
      <c r="AD212" s="11">
        <v>0</v>
      </c>
      <c r="AE212" s="11">
        <v>1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f t="shared" si="47"/>
        <v>1</v>
      </c>
      <c r="AO212" s="11">
        <f t="shared" si="48"/>
        <v>10</v>
      </c>
      <c r="AP212" s="11">
        <f t="shared" si="49"/>
        <v>22</v>
      </c>
      <c r="AQ212" s="11">
        <f t="shared" si="50"/>
        <v>23</v>
      </c>
      <c r="AR212" s="11">
        <f t="shared" si="51"/>
        <v>12</v>
      </c>
      <c r="AS212" s="11">
        <f t="shared" si="52"/>
        <v>3</v>
      </c>
      <c r="AT212" s="11">
        <f t="shared" si="53"/>
        <v>4</v>
      </c>
      <c r="AU212" s="11">
        <f t="shared" si="54"/>
        <v>0</v>
      </c>
      <c r="AV212" s="11">
        <f t="shared" si="55"/>
        <v>0</v>
      </c>
      <c r="AW212" s="11">
        <f t="shared" si="56"/>
        <v>74</v>
      </c>
      <c r="AX212" s="13">
        <v>26.126666666666665</v>
      </c>
    </row>
    <row r="213" spans="1:50" s="8" customFormat="1" x14ac:dyDescent="0.2">
      <c r="A213" s="6" t="s">
        <v>164</v>
      </c>
      <c r="B213" s="11">
        <f t="shared" si="57"/>
        <v>65</v>
      </c>
      <c r="C213" s="11">
        <v>0</v>
      </c>
      <c r="D213" s="11">
        <v>0</v>
      </c>
      <c r="E213" s="11">
        <v>0</v>
      </c>
      <c r="F213" s="11">
        <v>1</v>
      </c>
      <c r="G213" s="11">
        <v>0</v>
      </c>
      <c r="H213" s="11">
        <v>6</v>
      </c>
      <c r="I213" s="11">
        <v>3</v>
      </c>
      <c r="J213" s="11">
        <v>3</v>
      </c>
      <c r="K213" s="11">
        <v>4</v>
      </c>
      <c r="L213" s="11">
        <v>5</v>
      </c>
      <c r="M213" s="11">
        <v>12</v>
      </c>
      <c r="N213" s="11">
        <v>4</v>
      </c>
      <c r="O213" s="11">
        <v>4</v>
      </c>
      <c r="P213" s="11">
        <v>3</v>
      </c>
      <c r="Q213" s="11">
        <v>4</v>
      </c>
      <c r="R213" s="11">
        <v>1</v>
      </c>
      <c r="S213" s="11">
        <v>5</v>
      </c>
      <c r="T213" s="11">
        <v>2</v>
      </c>
      <c r="U213" s="11">
        <v>3</v>
      </c>
      <c r="V213" s="11">
        <v>0</v>
      </c>
      <c r="W213" s="11">
        <v>1</v>
      </c>
      <c r="X213" s="11">
        <v>2</v>
      </c>
      <c r="Y213" s="11">
        <v>0</v>
      </c>
      <c r="Z213" s="11">
        <v>1</v>
      </c>
      <c r="AA213" s="11">
        <v>0</v>
      </c>
      <c r="AB213" s="11">
        <v>0</v>
      </c>
      <c r="AC213" s="11">
        <v>0</v>
      </c>
      <c r="AD213" s="11">
        <v>1</v>
      </c>
      <c r="AE213" s="11">
        <v>0</v>
      </c>
      <c r="AF213" s="11">
        <v>0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f t="shared" si="47"/>
        <v>0</v>
      </c>
      <c r="AO213" s="11">
        <f t="shared" si="48"/>
        <v>7</v>
      </c>
      <c r="AP213" s="11">
        <f t="shared" si="49"/>
        <v>27</v>
      </c>
      <c r="AQ213" s="11">
        <f t="shared" si="50"/>
        <v>16</v>
      </c>
      <c r="AR213" s="11">
        <f t="shared" si="51"/>
        <v>11</v>
      </c>
      <c r="AS213" s="11">
        <f t="shared" si="52"/>
        <v>3</v>
      </c>
      <c r="AT213" s="11">
        <f t="shared" si="53"/>
        <v>1</v>
      </c>
      <c r="AU213" s="11">
        <f t="shared" si="54"/>
        <v>0</v>
      </c>
      <c r="AV213" s="11">
        <f t="shared" si="55"/>
        <v>0</v>
      </c>
      <c r="AW213" s="11">
        <f t="shared" si="56"/>
        <v>65</v>
      </c>
      <c r="AX213" s="13">
        <v>26.053846153846155</v>
      </c>
    </row>
    <row r="214" spans="1:50" s="8" customFormat="1" x14ac:dyDescent="0.2">
      <c r="A214" s="6" t="s">
        <v>118</v>
      </c>
      <c r="B214" s="11">
        <f t="shared" si="57"/>
        <v>380</v>
      </c>
      <c r="C214" s="11">
        <v>0</v>
      </c>
      <c r="D214" s="11">
        <v>1</v>
      </c>
      <c r="E214" s="11">
        <v>1</v>
      </c>
      <c r="F214" s="11">
        <v>2</v>
      </c>
      <c r="G214" s="11">
        <v>13</v>
      </c>
      <c r="H214" s="11">
        <v>18</v>
      </c>
      <c r="I214" s="11">
        <v>17</v>
      </c>
      <c r="J214" s="11">
        <v>21</v>
      </c>
      <c r="K214" s="11">
        <v>20</v>
      </c>
      <c r="L214" s="11">
        <v>31</v>
      </c>
      <c r="M214" s="11">
        <v>32</v>
      </c>
      <c r="N214" s="11">
        <v>33</v>
      </c>
      <c r="O214" s="11">
        <v>36</v>
      </c>
      <c r="P214" s="11">
        <v>28</v>
      </c>
      <c r="Q214" s="11">
        <v>21</v>
      </c>
      <c r="R214" s="11">
        <v>20</v>
      </c>
      <c r="S214" s="11">
        <v>15</v>
      </c>
      <c r="T214" s="11">
        <v>17</v>
      </c>
      <c r="U214" s="11">
        <v>10</v>
      </c>
      <c r="V214" s="11">
        <v>8</v>
      </c>
      <c r="W214" s="11">
        <v>6</v>
      </c>
      <c r="X214" s="11">
        <v>9</v>
      </c>
      <c r="Y214" s="11">
        <v>6</v>
      </c>
      <c r="Z214" s="11">
        <v>5</v>
      </c>
      <c r="AA214" s="11">
        <v>4</v>
      </c>
      <c r="AB214" s="11">
        <v>1</v>
      </c>
      <c r="AC214" s="11">
        <v>4</v>
      </c>
      <c r="AD214" s="11">
        <v>0</v>
      </c>
      <c r="AE214" s="11">
        <v>1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f t="shared" si="47"/>
        <v>0</v>
      </c>
      <c r="AO214" s="11">
        <f t="shared" si="48"/>
        <v>35</v>
      </c>
      <c r="AP214" s="11">
        <f t="shared" si="49"/>
        <v>121</v>
      </c>
      <c r="AQ214" s="11">
        <f t="shared" si="50"/>
        <v>138</v>
      </c>
      <c r="AR214" s="11">
        <f t="shared" si="51"/>
        <v>56</v>
      </c>
      <c r="AS214" s="11">
        <f t="shared" si="52"/>
        <v>25</v>
      </c>
      <c r="AT214" s="11">
        <f t="shared" si="53"/>
        <v>5</v>
      </c>
      <c r="AU214" s="11">
        <f t="shared" si="54"/>
        <v>0</v>
      </c>
      <c r="AV214" s="11">
        <f t="shared" si="55"/>
        <v>0</v>
      </c>
      <c r="AW214" s="11">
        <f t="shared" si="56"/>
        <v>380</v>
      </c>
      <c r="AX214" s="13">
        <v>26.557894736842105</v>
      </c>
    </row>
    <row r="215" spans="1:50" s="8" customFormat="1" x14ac:dyDescent="0.2">
      <c r="A215" s="6" t="s">
        <v>165</v>
      </c>
      <c r="B215" s="11">
        <f t="shared" si="57"/>
        <v>13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1</v>
      </c>
      <c r="I215" s="11">
        <v>1</v>
      </c>
      <c r="J215" s="11">
        <v>2</v>
      </c>
      <c r="K215" s="11">
        <v>1</v>
      </c>
      <c r="L215" s="11">
        <v>1</v>
      </c>
      <c r="M215" s="11">
        <v>1</v>
      </c>
      <c r="N215" s="11">
        <v>1</v>
      </c>
      <c r="O215" s="11">
        <v>0</v>
      </c>
      <c r="P215" s="11">
        <v>1</v>
      </c>
      <c r="Q215" s="11">
        <v>0</v>
      </c>
      <c r="R215" s="11">
        <v>0</v>
      </c>
      <c r="S215" s="11">
        <v>1</v>
      </c>
      <c r="T215" s="11">
        <v>0</v>
      </c>
      <c r="U215" s="11">
        <v>0</v>
      </c>
      <c r="V215" s="11">
        <v>2</v>
      </c>
      <c r="W215" s="11">
        <v>0</v>
      </c>
      <c r="X215" s="11">
        <v>0</v>
      </c>
      <c r="Y215" s="11">
        <v>0</v>
      </c>
      <c r="Z215" s="11">
        <v>1</v>
      </c>
      <c r="AA215" s="11">
        <v>0</v>
      </c>
      <c r="AB215" s="11">
        <v>0</v>
      </c>
      <c r="AC215" s="11">
        <v>0</v>
      </c>
      <c r="AD215" s="11">
        <v>0</v>
      </c>
      <c r="AE215" s="11">
        <v>0</v>
      </c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f t="shared" si="47"/>
        <v>0</v>
      </c>
      <c r="AO215" s="11">
        <f t="shared" si="48"/>
        <v>1</v>
      </c>
      <c r="AP215" s="11">
        <f t="shared" si="49"/>
        <v>6</v>
      </c>
      <c r="AQ215" s="11">
        <f t="shared" si="50"/>
        <v>2</v>
      </c>
      <c r="AR215" s="11">
        <f t="shared" si="51"/>
        <v>3</v>
      </c>
      <c r="AS215" s="11">
        <f t="shared" si="52"/>
        <v>1</v>
      </c>
      <c r="AT215" s="11">
        <f t="shared" si="53"/>
        <v>0</v>
      </c>
      <c r="AU215" s="11">
        <f t="shared" si="54"/>
        <v>0</v>
      </c>
      <c r="AV215" s="11">
        <f t="shared" si="55"/>
        <v>0</v>
      </c>
      <c r="AW215" s="11">
        <f t="shared" si="56"/>
        <v>13</v>
      </c>
      <c r="AX215" s="13">
        <v>26.26923076923077</v>
      </c>
    </row>
    <row r="216" spans="1:50" s="8" customFormat="1" x14ac:dyDescent="0.2">
      <c r="A216" s="6" t="s">
        <v>166</v>
      </c>
      <c r="B216" s="11">
        <f t="shared" si="57"/>
        <v>49</v>
      </c>
      <c r="C216" s="11">
        <v>0</v>
      </c>
      <c r="D216" s="11">
        <v>1</v>
      </c>
      <c r="E216" s="11">
        <v>0</v>
      </c>
      <c r="F216" s="11">
        <v>0</v>
      </c>
      <c r="G216" s="11">
        <v>0</v>
      </c>
      <c r="H216" s="11">
        <v>2</v>
      </c>
      <c r="I216" s="11">
        <v>5</v>
      </c>
      <c r="J216" s="11">
        <v>4</v>
      </c>
      <c r="K216" s="11">
        <v>1</v>
      </c>
      <c r="L216" s="11">
        <v>4</v>
      </c>
      <c r="M216" s="11">
        <v>2</v>
      </c>
      <c r="N216" s="11">
        <v>4</v>
      </c>
      <c r="O216" s="11">
        <v>5</v>
      </c>
      <c r="P216" s="11">
        <v>8</v>
      </c>
      <c r="Q216" s="11">
        <v>2</v>
      </c>
      <c r="R216" s="11">
        <v>3</v>
      </c>
      <c r="S216" s="11">
        <v>2</v>
      </c>
      <c r="T216" s="11">
        <v>1</v>
      </c>
      <c r="U216" s="11">
        <v>1</v>
      </c>
      <c r="V216" s="11">
        <v>3</v>
      </c>
      <c r="W216" s="11">
        <v>1</v>
      </c>
      <c r="X216" s="11">
        <v>0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0</v>
      </c>
      <c r="AF216" s="11">
        <v>0</v>
      </c>
      <c r="AG216" s="11">
        <v>0</v>
      </c>
      <c r="AH216" s="11">
        <v>0</v>
      </c>
      <c r="AI216" s="11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f t="shared" si="47"/>
        <v>0</v>
      </c>
      <c r="AO216" s="11">
        <f t="shared" si="48"/>
        <v>3</v>
      </c>
      <c r="AP216" s="11">
        <f t="shared" si="49"/>
        <v>16</v>
      </c>
      <c r="AQ216" s="11">
        <f t="shared" si="50"/>
        <v>22</v>
      </c>
      <c r="AR216" s="11">
        <f t="shared" si="51"/>
        <v>8</v>
      </c>
      <c r="AS216" s="11">
        <f t="shared" si="52"/>
        <v>0</v>
      </c>
      <c r="AT216" s="11">
        <f t="shared" si="53"/>
        <v>0</v>
      </c>
      <c r="AU216" s="11">
        <f t="shared" si="54"/>
        <v>0</v>
      </c>
      <c r="AV216" s="11">
        <f t="shared" si="55"/>
        <v>0</v>
      </c>
      <c r="AW216" s="11">
        <f t="shared" si="56"/>
        <v>49</v>
      </c>
      <c r="AX216" s="13">
        <v>25.887755102040817</v>
      </c>
    </row>
    <row r="217" spans="1:50" s="8" customFormat="1" x14ac:dyDescent="0.2">
      <c r="A217" s="6" t="s">
        <v>167</v>
      </c>
      <c r="B217" s="11">
        <f t="shared" si="57"/>
        <v>30</v>
      </c>
      <c r="C217" s="11">
        <v>0</v>
      </c>
      <c r="D217" s="11">
        <v>0</v>
      </c>
      <c r="E217" s="11">
        <v>0</v>
      </c>
      <c r="F217" s="11">
        <v>0</v>
      </c>
      <c r="G217" s="11">
        <v>1</v>
      </c>
      <c r="H217" s="11">
        <v>1</v>
      </c>
      <c r="I217" s="11">
        <v>0</v>
      </c>
      <c r="J217" s="11">
        <v>3</v>
      </c>
      <c r="K217" s="11">
        <v>3</v>
      </c>
      <c r="L217" s="11">
        <v>3</v>
      </c>
      <c r="M217" s="11">
        <v>2</v>
      </c>
      <c r="N217" s="11">
        <v>2</v>
      </c>
      <c r="O217" s="11">
        <v>0</v>
      </c>
      <c r="P217" s="11">
        <v>2</v>
      </c>
      <c r="Q217" s="11">
        <v>2</v>
      </c>
      <c r="R217" s="11">
        <v>4</v>
      </c>
      <c r="S217" s="11">
        <v>2</v>
      </c>
      <c r="T217" s="11">
        <v>0</v>
      </c>
      <c r="U217" s="11">
        <v>2</v>
      </c>
      <c r="V217" s="11">
        <v>0</v>
      </c>
      <c r="W217" s="11">
        <v>1</v>
      </c>
      <c r="X217" s="11">
        <v>0</v>
      </c>
      <c r="Y217" s="11">
        <v>1</v>
      </c>
      <c r="Z217" s="11">
        <v>1</v>
      </c>
      <c r="AA217" s="11">
        <v>0</v>
      </c>
      <c r="AB217" s="11">
        <v>0</v>
      </c>
      <c r="AC217" s="11">
        <v>0</v>
      </c>
      <c r="AD217" s="11">
        <v>0</v>
      </c>
      <c r="AE217" s="11">
        <v>0</v>
      </c>
      <c r="AF217" s="11">
        <v>0</v>
      </c>
      <c r="AG217" s="11">
        <v>0</v>
      </c>
      <c r="AH217" s="11">
        <v>0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f t="shared" si="47"/>
        <v>0</v>
      </c>
      <c r="AO217" s="11">
        <f t="shared" si="48"/>
        <v>2</v>
      </c>
      <c r="AP217" s="11">
        <f t="shared" si="49"/>
        <v>11</v>
      </c>
      <c r="AQ217" s="11">
        <f t="shared" si="50"/>
        <v>10</v>
      </c>
      <c r="AR217" s="11">
        <f t="shared" si="51"/>
        <v>5</v>
      </c>
      <c r="AS217" s="11">
        <f t="shared" si="52"/>
        <v>2</v>
      </c>
      <c r="AT217" s="11">
        <f t="shared" si="53"/>
        <v>0</v>
      </c>
      <c r="AU217" s="11">
        <f t="shared" si="54"/>
        <v>0</v>
      </c>
      <c r="AV217" s="11">
        <f t="shared" si="55"/>
        <v>0</v>
      </c>
      <c r="AW217" s="11">
        <f t="shared" si="56"/>
        <v>30</v>
      </c>
      <c r="AX217" s="13">
        <v>26.833333333333332</v>
      </c>
    </row>
    <row r="218" spans="1:50" s="8" customFormat="1" x14ac:dyDescent="0.2">
      <c r="A218" s="6" t="s">
        <v>105</v>
      </c>
      <c r="B218" s="11">
        <f t="shared" si="57"/>
        <v>197</v>
      </c>
      <c r="C218" s="11">
        <v>0</v>
      </c>
      <c r="D218" s="11">
        <v>0</v>
      </c>
      <c r="E218" s="11">
        <v>3</v>
      </c>
      <c r="F218" s="11">
        <v>2</v>
      </c>
      <c r="G218" s="11">
        <v>5</v>
      </c>
      <c r="H218" s="11">
        <v>11</v>
      </c>
      <c r="I218" s="11">
        <v>11</v>
      </c>
      <c r="J218" s="11">
        <v>9</v>
      </c>
      <c r="K218" s="11">
        <v>7</v>
      </c>
      <c r="L218" s="11">
        <v>10</v>
      </c>
      <c r="M218" s="11">
        <v>16</v>
      </c>
      <c r="N218" s="11">
        <v>12</v>
      </c>
      <c r="O218" s="11">
        <v>21</v>
      </c>
      <c r="P218" s="11">
        <v>13</v>
      </c>
      <c r="Q218" s="11">
        <v>14</v>
      </c>
      <c r="R218" s="11">
        <v>4</v>
      </c>
      <c r="S218" s="11">
        <v>6</v>
      </c>
      <c r="T218" s="11">
        <v>7</v>
      </c>
      <c r="U218" s="11">
        <v>5</v>
      </c>
      <c r="V218" s="11">
        <v>4</v>
      </c>
      <c r="W218" s="11">
        <v>8</v>
      </c>
      <c r="X218" s="11">
        <v>8</v>
      </c>
      <c r="Y218" s="11">
        <v>4</v>
      </c>
      <c r="Z218" s="11">
        <v>4</v>
      </c>
      <c r="AA218" s="11">
        <v>3</v>
      </c>
      <c r="AB218" s="11">
        <v>4</v>
      </c>
      <c r="AC218" s="11">
        <v>5</v>
      </c>
      <c r="AD218" s="11">
        <v>1</v>
      </c>
      <c r="AE218" s="11">
        <v>0</v>
      </c>
      <c r="AF218" s="11">
        <v>0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f t="shared" si="47"/>
        <v>0</v>
      </c>
      <c r="AO218" s="11">
        <f t="shared" si="48"/>
        <v>21</v>
      </c>
      <c r="AP218" s="11">
        <f t="shared" si="49"/>
        <v>53</v>
      </c>
      <c r="AQ218" s="11">
        <f t="shared" si="50"/>
        <v>64</v>
      </c>
      <c r="AR218" s="11">
        <f t="shared" si="51"/>
        <v>30</v>
      </c>
      <c r="AS218" s="11">
        <f t="shared" si="52"/>
        <v>23</v>
      </c>
      <c r="AT218" s="11">
        <f t="shared" si="53"/>
        <v>6</v>
      </c>
      <c r="AU218" s="11">
        <f t="shared" si="54"/>
        <v>0</v>
      </c>
      <c r="AV218" s="11">
        <f t="shared" si="55"/>
        <v>0</v>
      </c>
      <c r="AW218" s="11">
        <f t="shared" si="56"/>
        <v>197</v>
      </c>
      <c r="AX218" s="13">
        <v>27.439086294416242</v>
      </c>
    </row>
    <row r="219" spans="1:50" s="8" customFormat="1" x14ac:dyDescent="0.2">
      <c r="A219" s="6" t="s">
        <v>168</v>
      </c>
      <c r="B219" s="11">
        <f t="shared" si="57"/>
        <v>72</v>
      </c>
      <c r="C219" s="11">
        <v>0</v>
      </c>
      <c r="D219" s="11">
        <v>0</v>
      </c>
      <c r="E219" s="11">
        <v>0</v>
      </c>
      <c r="F219" s="11">
        <v>0</v>
      </c>
      <c r="G219" s="11">
        <v>3</v>
      </c>
      <c r="H219" s="11">
        <v>2</v>
      </c>
      <c r="I219" s="11">
        <v>1</v>
      </c>
      <c r="J219" s="11">
        <v>2</v>
      </c>
      <c r="K219" s="11">
        <v>9</v>
      </c>
      <c r="L219" s="11">
        <v>6</v>
      </c>
      <c r="M219" s="11">
        <v>7</v>
      </c>
      <c r="N219" s="11">
        <v>13</v>
      </c>
      <c r="O219" s="11">
        <v>7</v>
      </c>
      <c r="P219" s="11">
        <v>3</v>
      </c>
      <c r="Q219" s="11">
        <v>2</v>
      </c>
      <c r="R219" s="11">
        <v>4</v>
      </c>
      <c r="S219" s="11">
        <v>3</v>
      </c>
      <c r="T219" s="11">
        <v>0</v>
      </c>
      <c r="U219" s="11">
        <v>3</v>
      </c>
      <c r="V219" s="11">
        <v>2</v>
      </c>
      <c r="W219" s="11">
        <v>1</v>
      </c>
      <c r="X219" s="11">
        <v>1</v>
      </c>
      <c r="Y219" s="11">
        <v>1</v>
      </c>
      <c r="Z219" s="11">
        <v>0</v>
      </c>
      <c r="AA219" s="11">
        <v>0</v>
      </c>
      <c r="AB219" s="11">
        <v>0</v>
      </c>
      <c r="AC219" s="11">
        <v>1</v>
      </c>
      <c r="AD219" s="11">
        <v>1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f t="shared" si="47"/>
        <v>0</v>
      </c>
      <c r="AO219" s="11">
        <f t="shared" si="48"/>
        <v>5</v>
      </c>
      <c r="AP219" s="11">
        <f t="shared" si="49"/>
        <v>25</v>
      </c>
      <c r="AQ219" s="11">
        <f t="shared" si="50"/>
        <v>29</v>
      </c>
      <c r="AR219" s="11">
        <f t="shared" si="51"/>
        <v>9</v>
      </c>
      <c r="AS219" s="11">
        <f t="shared" si="52"/>
        <v>2</v>
      </c>
      <c r="AT219" s="11">
        <f t="shared" si="53"/>
        <v>2</v>
      </c>
      <c r="AU219" s="11">
        <f t="shared" si="54"/>
        <v>0</v>
      </c>
      <c r="AV219" s="11">
        <f t="shared" si="55"/>
        <v>0</v>
      </c>
      <c r="AW219" s="11">
        <f t="shared" si="56"/>
        <v>72</v>
      </c>
      <c r="AX219" s="13">
        <v>26.277777777777779</v>
      </c>
    </row>
    <row r="220" spans="1:50" s="8" customFormat="1" x14ac:dyDescent="0.2">
      <c r="A220" s="6" t="s">
        <v>169</v>
      </c>
      <c r="B220" s="11">
        <f t="shared" si="57"/>
        <v>41</v>
      </c>
      <c r="C220" s="11">
        <v>0</v>
      </c>
      <c r="D220" s="11">
        <v>0</v>
      </c>
      <c r="E220" s="11">
        <v>0</v>
      </c>
      <c r="F220" s="11">
        <v>0</v>
      </c>
      <c r="G220" s="11">
        <v>2</v>
      </c>
      <c r="H220" s="11">
        <v>1</v>
      </c>
      <c r="I220" s="11">
        <v>0</v>
      </c>
      <c r="J220" s="11">
        <v>1</v>
      </c>
      <c r="K220" s="11">
        <v>2</v>
      </c>
      <c r="L220" s="11">
        <v>3</v>
      </c>
      <c r="M220" s="11">
        <v>4</v>
      </c>
      <c r="N220" s="11">
        <v>5</v>
      </c>
      <c r="O220" s="11">
        <v>2</v>
      </c>
      <c r="P220" s="11">
        <v>1</v>
      </c>
      <c r="Q220" s="11">
        <v>2</v>
      </c>
      <c r="R220" s="11">
        <v>3</v>
      </c>
      <c r="S220" s="11">
        <v>0</v>
      </c>
      <c r="T220" s="11">
        <v>3</v>
      </c>
      <c r="U220" s="11">
        <v>1</v>
      </c>
      <c r="V220" s="11">
        <v>5</v>
      </c>
      <c r="W220" s="11">
        <v>2</v>
      </c>
      <c r="X220" s="11">
        <v>0</v>
      </c>
      <c r="Y220" s="11">
        <v>2</v>
      </c>
      <c r="Z220" s="11">
        <v>0</v>
      </c>
      <c r="AA220" s="11">
        <v>1</v>
      </c>
      <c r="AB220" s="11">
        <v>0</v>
      </c>
      <c r="AC220" s="11">
        <v>0</v>
      </c>
      <c r="AD220" s="11">
        <v>0</v>
      </c>
      <c r="AE220" s="11">
        <v>1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f t="shared" si="47"/>
        <v>0</v>
      </c>
      <c r="AO220" s="11">
        <f t="shared" si="48"/>
        <v>3</v>
      </c>
      <c r="AP220" s="11">
        <f t="shared" si="49"/>
        <v>10</v>
      </c>
      <c r="AQ220" s="11">
        <f t="shared" si="50"/>
        <v>13</v>
      </c>
      <c r="AR220" s="11">
        <f t="shared" si="51"/>
        <v>11</v>
      </c>
      <c r="AS220" s="11">
        <f t="shared" si="52"/>
        <v>3</v>
      </c>
      <c r="AT220" s="11">
        <f t="shared" si="53"/>
        <v>1</v>
      </c>
      <c r="AU220" s="11">
        <f t="shared" si="54"/>
        <v>0</v>
      </c>
      <c r="AV220" s="11">
        <f t="shared" si="55"/>
        <v>0</v>
      </c>
      <c r="AW220" s="11">
        <f t="shared" si="56"/>
        <v>41</v>
      </c>
      <c r="AX220" s="13">
        <v>28.353658536585368</v>
      </c>
    </row>
    <row r="221" spans="1:50" s="8" customFormat="1" x14ac:dyDescent="0.2">
      <c r="A221" s="6" t="s">
        <v>170</v>
      </c>
      <c r="B221" s="11">
        <f t="shared" si="57"/>
        <v>33</v>
      </c>
      <c r="C221" s="11">
        <v>0</v>
      </c>
      <c r="D221" s="11">
        <v>0</v>
      </c>
      <c r="E221" s="11">
        <v>0</v>
      </c>
      <c r="F221" s="11">
        <v>0</v>
      </c>
      <c r="G221" s="11">
        <v>1</v>
      </c>
      <c r="H221" s="11">
        <v>4</v>
      </c>
      <c r="I221" s="11">
        <v>3</v>
      </c>
      <c r="J221" s="11">
        <v>4</v>
      </c>
      <c r="K221" s="11">
        <v>1</v>
      </c>
      <c r="L221" s="11">
        <v>4</v>
      </c>
      <c r="M221" s="11">
        <v>3</v>
      </c>
      <c r="N221" s="11">
        <v>4</v>
      </c>
      <c r="O221" s="11">
        <v>2</v>
      </c>
      <c r="P221" s="11">
        <v>0</v>
      </c>
      <c r="Q221" s="11">
        <v>3</v>
      </c>
      <c r="R221" s="11">
        <v>0</v>
      </c>
      <c r="S221" s="11">
        <v>1</v>
      </c>
      <c r="T221" s="11">
        <v>1</v>
      </c>
      <c r="U221" s="11">
        <v>0</v>
      </c>
      <c r="V221" s="11">
        <v>0</v>
      </c>
      <c r="W221" s="11">
        <v>0</v>
      </c>
      <c r="X221" s="11">
        <v>0</v>
      </c>
      <c r="Y221" s="11">
        <v>1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0</v>
      </c>
      <c r="AF221" s="11">
        <v>0</v>
      </c>
      <c r="AG221" s="11">
        <v>1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f t="shared" si="47"/>
        <v>0</v>
      </c>
      <c r="AO221" s="11">
        <f t="shared" si="48"/>
        <v>5</v>
      </c>
      <c r="AP221" s="11">
        <f t="shared" si="49"/>
        <v>15</v>
      </c>
      <c r="AQ221" s="11">
        <f t="shared" si="50"/>
        <v>9</v>
      </c>
      <c r="AR221" s="11">
        <f t="shared" si="51"/>
        <v>2</v>
      </c>
      <c r="AS221" s="11">
        <f t="shared" si="52"/>
        <v>1</v>
      </c>
      <c r="AT221" s="11">
        <f t="shared" si="53"/>
        <v>1</v>
      </c>
      <c r="AU221" s="11">
        <f t="shared" si="54"/>
        <v>0</v>
      </c>
      <c r="AV221" s="11">
        <f t="shared" si="55"/>
        <v>0</v>
      </c>
      <c r="AW221" s="11">
        <f t="shared" si="56"/>
        <v>33</v>
      </c>
      <c r="AX221" s="13">
        <v>24.772727272727273</v>
      </c>
    </row>
    <row r="222" spans="1:50" s="8" customFormat="1" x14ac:dyDescent="0.2">
      <c r="A222" s="6" t="s">
        <v>106</v>
      </c>
      <c r="B222" s="11">
        <f t="shared" si="57"/>
        <v>105</v>
      </c>
      <c r="C222" s="11">
        <v>0</v>
      </c>
      <c r="D222" s="11">
        <v>1</v>
      </c>
      <c r="E222" s="11">
        <v>0</v>
      </c>
      <c r="F222" s="11">
        <v>1</v>
      </c>
      <c r="G222" s="11">
        <v>1</v>
      </c>
      <c r="H222" s="11">
        <v>4</v>
      </c>
      <c r="I222" s="11">
        <v>7</v>
      </c>
      <c r="J222" s="11">
        <v>9</v>
      </c>
      <c r="K222" s="11">
        <v>8</v>
      </c>
      <c r="L222" s="11">
        <v>4</v>
      </c>
      <c r="M222" s="11">
        <v>4</v>
      </c>
      <c r="N222" s="11">
        <v>8</v>
      </c>
      <c r="O222" s="11">
        <v>4</v>
      </c>
      <c r="P222" s="11">
        <v>11</v>
      </c>
      <c r="Q222" s="11">
        <v>11</v>
      </c>
      <c r="R222" s="11">
        <v>5</v>
      </c>
      <c r="S222" s="11">
        <v>5</v>
      </c>
      <c r="T222" s="11">
        <v>4</v>
      </c>
      <c r="U222" s="11">
        <v>7</v>
      </c>
      <c r="V222" s="11">
        <v>2</v>
      </c>
      <c r="W222" s="11">
        <v>1</v>
      </c>
      <c r="X222" s="11">
        <v>0</v>
      </c>
      <c r="Y222" s="11">
        <v>2</v>
      </c>
      <c r="Z222" s="11">
        <v>3</v>
      </c>
      <c r="AA222" s="11">
        <v>0</v>
      </c>
      <c r="AB222" s="11">
        <v>1</v>
      </c>
      <c r="AC222" s="11">
        <v>2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f t="shared" si="47"/>
        <v>0</v>
      </c>
      <c r="AO222" s="11">
        <f t="shared" si="48"/>
        <v>7</v>
      </c>
      <c r="AP222" s="11">
        <f t="shared" si="49"/>
        <v>32</v>
      </c>
      <c r="AQ222" s="11">
        <f t="shared" si="50"/>
        <v>39</v>
      </c>
      <c r="AR222" s="11">
        <f t="shared" si="51"/>
        <v>19</v>
      </c>
      <c r="AS222" s="11">
        <f t="shared" si="52"/>
        <v>6</v>
      </c>
      <c r="AT222" s="11">
        <f t="shared" si="53"/>
        <v>2</v>
      </c>
      <c r="AU222" s="11">
        <f t="shared" si="54"/>
        <v>0</v>
      </c>
      <c r="AV222" s="11">
        <f t="shared" si="55"/>
        <v>0</v>
      </c>
      <c r="AW222" s="11">
        <f t="shared" si="56"/>
        <v>105</v>
      </c>
      <c r="AX222" s="13">
        <v>26.909523809523808</v>
      </c>
    </row>
    <row r="223" spans="1:50" s="8" customFormat="1" x14ac:dyDescent="0.2">
      <c r="A223" s="6" t="s">
        <v>171</v>
      </c>
      <c r="B223" s="11">
        <f t="shared" si="57"/>
        <v>54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2</v>
      </c>
      <c r="I223" s="11">
        <v>1</v>
      </c>
      <c r="J223" s="11">
        <v>2</v>
      </c>
      <c r="K223" s="11">
        <v>2</v>
      </c>
      <c r="L223" s="11">
        <v>7</v>
      </c>
      <c r="M223" s="11">
        <v>4</v>
      </c>
      <c r="N223" s="11">
        <v>3</v>
      </c>
      <c r="O223" s="11">
        <v>8</v>
      </c>
      <c r="P223" s="11">
        <v>4</v>
      </c>
      <c r="Q223" s="11">
        <v>3</v>
      </c>
      <c r="R223" s="11">
        <v>2</v>
      </c>
      <c r="S223" s="11">
        <v>5</v>
      </c>
      <c r="T223" s="11">
        <v>2</v>
      </c>
      <c r="U223" s="11">
        <v>0</v>
      </c>
      <c r="V223" s="11">
        <v>4</v>
      </c>
      <c r="W223" s="11">
        <v>2</v>
      </c>
      <c r="X223" s="11">
        <v>0</v>
      </c>
      <c r="Y223" s="11">
        <v>0</v>
      </c>
      <c r="Z223" s="11">
        <v>1</v>
      </c>
      <c r="AA223" s="11">
        <v>0</v>
      </c>
      <c r="AB223" s="11">
        <v>1</v>
      </c>
      <c r="AC223" s="11">
        <v>0</v>
      </c>
      <c r="AD223" s="11">
        <v>0</v>
      </c>
      <c r="AE223" s="11">
        <v>1</v>
      </c>
      <c r="AF223" s="11">
        <v>0</v>
      </c>
      <c r="AG223" s="11">
        <v>0</v>
      </c>
      <c r="AH223" s="11">
        <v>0</v>
      </c>
      <c r="AI223" s="11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f t="shared" si="47"/>
        <v>0</v>
      </c>
      <c r="AO223" s="11">
        <f t="shared" si="48"/>
        <v>2</v>
      </c>
      <c r="AP223" s="11">
        <f t="shared" si="49"/>
        <v>16</v>
      </c>
      <c r="AQ223" s="11">
        <f t="shared" si="50"/>
        <v>20</v>
      </c>
      <c r="AR223" s="11">
        <f t="shared" si="51"/>
        <v>13</v>
      </c>
      <c r="AS223" s="11">
        <f t="shared" si="52"/>
        <v>2</v>
      </c>
      <c r="AT223" s="11">
        <f t="shared" si="53"/>
        <v>1</v>
      </c>
      <c r="AU223" s="11">
        <f t="shared" si="54"/>
        <v>0</v>
      </c>
      <c r="AV223" s="11">
        <f t="shared" si="55"/>
        <v>0</v>
      </c>
      <c r="AW223" s="11">
        <f t="shared" si="56"/>
        <v>54</v>
      </c>
      <c r="AX223" s="13">
        <v>27.611111111111111</v>
      </c>
    </row>
    <row r="224" spans="1:50" s="8" customFormat="1" x14ac:dyDescent="0.2">
      <c r="A224" s="6" t="s">
        <v>172</v>
      </c>
      <c r="B224" s="11">
        <f t="shared" si="57"/>
        <v>43</v>
      </c>
      <c r="C224" s="11">
        <v>0</v>
      </c>
      <c r="D224" s="11">
        <v>0</v>
      </c>
      <c r="E224" s="11">
        <v>0</v>
      </c>
      <c r="F224" s="11">
        <v>0</v>
      </c>
      <c r="G224" s="11">
        <v>1</v>
      </c>
      <c r="H224" s="11">
        <v>1</v>
      </c>
      <c r="I224" s="11">
        <v>1</v>
      </c>
      <c r="J224" s="11">
        <v>4</v>
      </c>
      <c r="K224" s="11">
        <v>3</v>
      </c>
      <c r="L224" s="11">
        <v>3</v>
      </c>
      <c r="M224" s="11">
        <v>2</v>
      </c>
      <c r="N224" s="11">
        <v>2</v>
      </c>
      <c r="O224" s="11">
        <v>4</v>
      </c>
      <c r="P224" s="11">
        <v>5</v>
      </c>
      <c r="Q224" s="11">
        <v>2</v>
      </c>
      <c r="R224" s="11">
        <v>2</v>
      </c>
      <c r="S224" s="11">
        <v>7</v>
      </c>
      <c r="T224" s="11">
        <v>1</v>
      </c>
      <c r="U224" s="11">
        <v>0</v>
      </c>
      <c r="V224" s="11">
        <v>0</v>
      </c>
      <c r="W224" s="11">
        <v>2</v>
      </c>
      <c r="X224" s="11">
        <v>1</v>
      </c>
      <c r="Y224" s="11">
        <v>1</v>
      </c>
      <c r="Z224" s="11">
        <v>0</v>
      </c>
      <c r="AA224" s="11">
        <v>0</v>
      </c>
      <c r="AB224" s="11">
        <v>0</v>
      </c>
      <c r="AC224" s="11">
        <v>0</v>
      </c>
      <c r="AD224" s="11">
        <v>0</v>
      </c>
      <c r="AE224" s="11">
        <v>0</v>
      </c>
      <c r="AF224" s="11">
        <v>1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f t="shared" si="47"/>
        <v>0</v>
      </c>
      <c r="AO224" s="11">
        <f t="shared" si="48"/>
        <v>2</v>
      </c>
      <c r="AP224" s="11">
        <f t="shared" si="49"/>
        <v>13</v>
      </c>
      <c r="AQ224" s="11">
        <f t="shared" si="50"/>
        <v>15</v>
      </c>
      <c r="AR224" s="11">
        <f t="shared" si="51"/>
        <v>10</v>
      </c>
      <c r="AS224" s="11">
        <f t="shared" si="52"/>
        <v>2</v>
      </c>
      <c r="AT224" s="11">
        <f t="shared" si="53"/>
        <v>1</v>
      </c>
      <c r="AU224" s="11">
        <f t="shared" si="54"/>
        <v>0</v>
      </c>
      <c r="AV224" s="11">
        <f t="shared" si="55"/>
        <v>0</v>
      </c>
      <c r="AW224" s="11">
        <f t="shared" si="56"/>
        <v>43</v>
      </c>
      <c r="AX224" s="13">
        <v>27.244186046511629</v>
      </c>
    </row>
    <row r="225" spans="1:50" s="8" customFormat="1" x14ac:dyDescent="0.2">
      <c r="A225" s="6" t="s">
        <v>107</v>
      </c>
      <c r="B225" s="11">
        <f t="shared" si="57"/>
        <v>99</v>
      </c>
      <c r="C225" s="11">
        <v>0</v>
      </c>
      <c r="D225" s="11">
        <v>0</v>
      </c>
      <c r="E225" s="11">
        <v>0</v>
      </c>
      <c r="F225" s="11">
        <v>1</v>
      </c>
      <c r="G225" s="11">
        <v>3</v>
      </c>
      <c r="H225" s="11">
        <v>4</v>
      </c>
      <c r="I225" s="11">
        <v>7</v>
      </c>
      <c r="J225" s="11">
        <v>3</v>
      </c>
      <c r="K225" s="11">
        <v>8</v>
      </c>
      <c r="L225" s="11">
        <v>10</v>
      </c>
      <c r="M225" s="11">
        <v>8</v>
      </c>
      <c r="N225" s="11">
        <v>10</v>
      </c>
      <c r="O225" s="11">
        <v>9</v>
      </c>
      <c r="P225" s="11">
        <v>5</v>
      </c>
      <c r="Q225" s="11">
        <v>3</v>
      </c>
      <c r="R225" s="11">
        <v>8</v>
      </c>
      <c r="S225" s="11">
        <v>3</v>
      </c>
      <c r="T225" s="11">
        <v>4</v>
      </c>
      <c r="U225" s="11">
        <v>2</v>
      </c>
      <c r="V225" s="11">
        <v>2</v>
      </c>
      <c r="W225" s="11">
        <v>2</v>
      </c>
      <c r="X225" s="11">
        <v>2</v>
      </c>
      <c r="Y225" s="11">
        <v>3</v>
      </c>
      <c r="Z225" s="11">
        <v>0</v>
      </c>
      <c r="AA225" s="11">
        <v>0</v>
      </c>
      <c r="AB225" s="11">
        <v>0</v>
      </c>
      <c r="AC225" s="11">
        <v>1</v>
      </c>
      <c r="AD225" s="11">
        <v>1</v>
      </c>
      <c r="AE225" s="11">
        <v>0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f t="shared" si="47"/>
        <v>0</v>
      </c>
      <c r="AO225" s="11">
        <f t="shared" si="48"/>
        <v>8</v>
      </c>
      <c r="AP225" s="11">
        <f t="shared" si="49"/>
        <v>36</v>
      </c>
      <c r="AQ225" s="11">
        <f t="shared" si="50"/>
        <v>35</v>
      </c>
      <c r="AR225" s="11">
        <f t="shared" si="51"/>
        <v>13</v>
      </c>
      <c r="AS225" s="11">
        <f t="shared" si="52"/>
        <v>5</v>
      </c>
      <c r="AT225" s="11">
        <f t="shared" si="53"/>
        <v>2</v>
      </c>
      <c r="AU225" s="11">
        <f t="shared" si="54"/>
        <v>0</v>
      </c>
      <c r="AV225" s="11">
        <f t="shared" si="55"/>
        <v>0</v>
      </c>
      <c r="AW225" s="11">
        <f t="shared" si="56"/>
        <v>99</v>
      </c>
      <c r="AX225" s="13">
        <v>26.297979797979799</v>
      </c>
    </row>
    <row r="226" spans="1:50" s="8" customFormat="1" x14ac:dyDescent="0.2">
      <c r="A226" s="6" t="s">
        <v>173</v>
      </c>
      <c r="B226" s="11">
        <f t="shared" si="57"/>
        <v>63</v>
      </c>
      <c r="C226" s="11">
        <v>1</v>
      </c>
      <c r="D226" s="11">
        <v>0</v>
      </c>
      <c r="E226" s="11">
        <v>0</v>
      </c>
      <c r="F226" s="11">
        <v>0</v>
      </c>
      <c r="G226" s="11">
        <v>2</v>
      </c>
      <c r="H226" s="11">
        <v>0</v>
      </c>
      <c r="I226" s="11">
        <v>2</v>
      </c>
      <c r="J226" s="11">
        <v>1</v>
      </c>
      <c r="K226" s="11">
        <v>2</v>
      </c>
      <c r="L226" s="11">
        <v>2</v>
      </c>
      <c r="M226" s="11">
        <v>9</v>
      </c>
      <c r="N226" s="11">
        <v>8</v>
      </c>
      <c r="O226" s="11">
        <v>3</v>
      </c>
      <c r="P226" s="11">
        <v>1</v>
      </c>
      <c r="Q226" s="11">
        <v>10</v>
      </c>
      <c r="R226" s="11">
        <v>7</v>
      </c>
      <c r="S226" s="11">
        <v>3</v>
      </c>
      <c r="T226" s="11">
        <v>4</v>
      </c>
      <c r="U226" s="11">
        <v>1</v>
      </c>
      <c r="V226" s="11">
        <v>2</v>
      </c>
      <c r="W226" s="11">
        <v>2</v>
      </c>
      <c r="X226" s="11">
        <v>0</v>
      </c>
      <c r="Y226" s="11">
        <v>0</v>
      </c>
      <c r="Z226" s="11">
        <v>0</v>
      </c>
      <c r="AA226" s="11">
        <v>1</v>
      </c>
      <c r="AB226" s="11">
        <v>0</v>
      </c>
      <c r="AC226" s="11">
        <v>1</v>
      </c>
      <c r="AD226" s="11">
        <v>0</v>
      </c>
      <c r="AE226" s="11">
        <v>1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f t="shared" si="47"/>
        <v>1</v>
      </c>
      <c r="AO226" s="11">
        <f t="shared" si="48"/>
        <v>2</v>
      </c>
      <c r="AP226" s="11">
        <f t="shared" si="49"/>
        <v>16</v>
      </c>
      <c r="AQ226" s="11">
        <f t="shared" si="50"/>
        <v>29</v>
      </c>
      <c r="AR226" s="11">
        <f t="shared" si="51"/>
        <v>12</v>
      </c>
      <c r="AS226" s="11">
        <f t="shared" si="52"/>
        <v>1</v>
      </c>
      <c r="AT226" s="11">
        <f t="shared" si="53"/>
        <v>2</v>
      </c>
      <c r="AU226" s="11">
        <f t="shared" si="54"/>
        <v>0</v>
      </c>
      <c r="AV226" s="11">
        <f t="shared" si="55"/>
        <v>0</v>
      </c>
      <c r="AW226" s="11">
        <f t="shared" si="56"/>
        <v>62</v>
      </c>
      <c r="AX226" s="13">
        <v>27.563492063492063</v>
      </c>
    </row>
    <row r="227" spans="1:50" s="8" customFormat="1" x14ac:dyDescent="0.2">
      <c r="A227" s="6" t="s">
        <v>174</v>
      </c>
      <c r="B227" s="11">
        <f t="shared" si="57"/>
        <v>72</v>
      </c>
      <c r="C227" s="11">
        <v>0</v>
      </c>
      <c r="D227" s="11">
        <v>0</v>
      </c>
      <c r="E227" s="11">
        <v>0</v>
      </c>
      <c r="F227" s="11">
        <v>0</v>
      </c>
      <c r="G227" s="11">
        <v>0</v>
      </c>
      <c r="H227" s="11">
        <v>3</v>
      </c>
      <c r="I227" s="11">
        <v>2</v>
      </c>
      <c r="J227" s="11">
        <v>5</v>
      </c>
      <c r="K227" s="11">
        <v>5</v>
      </c>
      <c r="L227" s="11">
        <v>7</v>
      </c>
      <c r="M227" s="11">
        <v>8</v>
      </c>
      <c r="N227" s="11">
        <v>9</v>
      </c>
      <c r="O227" s="11">
        <v>7</v>
      </c>
      <c r="P227" s="11">
        <v>8</v>
      </c>
      <c r="Q227" s="11">
        <v>3</v>
      </c>
      <c r="R227" s="11">
        <v>3</v>
      </c>
      <c r="S227" s="11">
        <v>3</v>
      </c>
      <c r="T227" s="11">
        <v>0</v>
      </c>
      <c r="U227" s="11">
        <v>3</v>
      </c>
      <c r="V227" s="11">
        <v>1</v>
      </c>
      <c r="W227" s="11">
        <v>2</v>
      </c>
      <c r="X227" s="11">
        <v>2</v>
      </c>
      <c r="Y227" s="11">
        <v>0</v>
      </c>
      <c r="Z227" s="11">
        <v>0</v>
      </c>
      <c r="AA227" s="11">
        <v>0</v>
      </c>
      <c r="AB227" s="11">
        <v>1</v>
      </c>
      <c r="AC227" s="11">
        <v>0</v>
      </c>
      <c r="AD227" s="11">
        <v>0</v>
      </c>
      <c r="AE227" s="11">
        <v>0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f t="shared" si="47"/>
        <v>0</v>
      </c>
      <c r="AO227" s="11">
        <f t="shared" si="48"/>
        <v>3</v>
      </c>
      <c r="AP227" s="11">
        <f t="shared" si="49"/>
        <v>27</v>
      </c>
      <c r="AQ227" s="11">
        <f t="shared" si="50"/>
        <v>30</v>
      </c>
      <c r="AR227" s="11">
        <f t="shared" si="51"/>
        <v>9</v>
      </c>
      <c r="AS227" s="11">
        <f t="shared" si="52"/>
        <v>3</v>
      </c>
      <c r="AT227" s="11">
        <f t="shared" si="53"/>
        <v>0</v>
      </c>
      <c r="AU227" s="11">
        <f t="shared" si="54"/>
        <v>0</v>
      </c>
      <c r="AV227" s="11">
        <f t="shared" si="55"/>
        <v>0</v>
      </c>
      <c r="AW227" s="11">
        <f t="shared" si="56"/>
        <v>72</v>
      </c>
      <c r="AX227" s="13">
        <v>26.263888888888889</v>
      </c>
    </row>
    <row r="228" spans="1:50" s="8" customFormat="1" x14ac:dyDescent="0.2">
      <c r="A228" s="6" t="s">
        <v>70</v>
      </c>
      <c r="B228" s="11">
        <f t="shared" si="57"/>
        <v>194</v>
      </c>
      <c r="C228" s="11">
        <v>0</v>
      </c>
      <c r="D228" s="11">
        <v>0</v>
      </c>
      <c r="E228" s="11">
        <v>2</v>
      </c>
      <c r="F228" s="11">
        <v>3</v>
      </c>
      <c r="G228" s="11">
        <v>7</v>
      </c>
      <c r="H228" s="11">
        <v>10</v>
      </c>
      <c r="I228" s="11">
        <v>8</v>
      </c>
      <c r="J228" s="11">
        <v>13</v>
      </c>
      <c r="K228" s="11">
        <v>9</v>
      </c>
      <c r="L228" s="11">
        <v>11</v>
      </c>
      <c r="M228" s="11">
        <v>13</v>
      </c>
      <c r="N228" s="11">
        <v>13</v>
      </c>
      <c r="O228" s="11">
        <v>17</v>
      </c>
      <c r="P228" s="11">
        <v>17</v>
      </c>
      <c r="Q228" s="11">
        <v>9</v>
      </c>
      <c r="R228" s="11">
        <v>15</v>
      </c>
      <c r="S228" s="11">
        <v>10</v>
      </c>
      <c r="T228" s="11">
        <v>14</v>
      </c>
      <c r="U228" s="11">
        <v>5</v>
      </c>
      <c r="V228" s="11">
        <v>2</v>
      </c>
      <c r="W228" s="11">
        <v>8</v>
      </c>
      <c r="X228" s="11">
        <v>3</v>
      </c>
      <c r="Y228" s="11">
        <v>2</v>
      </c>
      <c r="Z228" s="11">
        <v>2</v>
      </c>
      <c r="AA228" s="11">
        <v>1</v>
      </c>
      <c r="AB228" s="11">
        <v>0</v>
      </c>
      <c r="AC228" s="11">
        <v>0</v>
      </c>
      <c r="AD228" s="11">
        <v>0</v>
      </c>
      <c r="AE228" s="11">
        <v>0</v>
      </c>
      <c r="AF228" s="11">
        <v>0</v>
      </c>
      <c r="AG228" s="11">
        <v>0</v>
      </c>
      <c r="AH228" s="11">
        <v>0</v>
      </c>
      <c r="AI228" s="11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f t="shared" si="47"/>
        <v>0</v>
      </c>
      <c r="AO228" s="11">
        <f t="shared" si="48"/>
        <v>22</v>
      </c>
      <c r="AP228" s="11">
        <f t="shared" si="49"/>
        <v>54</v>
      </c>
      <c r="AQ228" s="11">
        <f t="shared" si="50"/>
        <v>71</v>
      </c>
      <c r="AR228" s="11">
        <f t="shared" si="51"/>
        <v>39</v>
      </c>
      <c r="AS228" s="11">
        <f t="shared" si="52"/>
        <v>8</v>
      </c>
      <c r="AT228" s="11">
        <f t="shared" si="53"/>
        <v>0</v>
      </c>
      <c r="AU228" s="11">
        <f t="shared" si="54"/>
        <v>0</v>
      </c>
      <c r="AV228" s="11">
        <f t="shared" si="55"/>
        <v>0</v>
      </c>
      <c r="AW228" s="11">
        <f t="shared" si="56"/>
        <v>194</v>
      </c>
      <c r="AX228" s="13">
        <v>26.422680412371133</v>
      </c>
    </row>
    <row r="229" spans="1:50" s="8" customFormat="1" x14ac:dyDescent="0.2">
      <c r="A229" s="6" t="s">
        <v>175</v>
      </c>
      <c r="B229" s="11">
        <f t="shared" si="57"/>
        <v>103</v>
      </c>
      <c r="C229" s="11">
        <v>0</v>
      </c>
      <c r="D229" s="11">
        <v>0</v>
      </c>
      <c r="E229" s="11">
        <v>1</v>
      </c>
      <c r="F229" s="11">
        <v>0</v>
      </c>
      <c r="G229" s="11">
        <v>4</v>
      </c>
      <c r="H229" s="11">
        <v>5</v>
      </c>
      <c r="I229" s="11">
        <v>4</v>
      </c>
      <c r="J229" s="11">
        <v>8</v>
      </c>
      <c r="K229" s="11">
        <v>10</v>
      </c>
      <c r="L229" s="11">
        <v>5</v>
      </c>
      <c r="M229" s="11">
        <v>9</v>
      </c>
      <c r="N229" s="11">
        <v>6</v>
      </c>
      <c r="O229" s="11">
        <v>10</v>
      </c>
      <c r="P229" s="11">
        <v>11</v>
      </c>
      <c r="Q229" s="11">
        <v>4</v>
      </c>
      <c r="R229" s="11">
        <v>6</v>
      </c>
      <c r="S229" s="11">
        <v>5</v>
      </c>
      <c r="T229" s="11">
        <v>6</v>
      </c>
      <c r="U229" s="11">
        <v>1</v>
      </c>
      <c r="V229" s="11">
        <v>1</v>
      </c>
      <c r="W229" s="11">
        <v>3</v>
      </c>
      <c r="X229" s="11">
        <v>2</v>
      </c>
      <c r="Y229" s="11">
        <v>1</v>
      </c>
      <c r="Z229" s="11">
        <v>0</v>
      </c>
      <c r="AA229" s="11">
        <v>0</v>
      </c>
      <c r="AB229" s="11">
        <v>0</v>
      </c>
      <c r="AC229" s="11">
        <v>1</v>
      </c>
      <c r="AD229" s="11">
        <v>0</v>
      </c>
      <c r="AE229" s="11">
        <v>0</v>
      </c>
      <c r="AF229" s="11">
        <v>0</v>
      </c>
      <c r="AG229" s="11">
        <v>0</v>
      </c>
      <c r="AH229" s="11">
        <v>0</v>
      </c>
      <c r="AI229" s="11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f t="shared" si="47"/>
        <v>0</v>
      </c>
      <c r="AO229" s="11">
        <f t="shared" si="48"/>
        <v>10</v>
      </c>
      <c r="AP229" s="11">
        <f t="shared" si="49"/>
        <v>36</v>
      </c>
      <c r="AQ229" s="11">
        <f t="shared" si="50"/>
        <v>37</v>
      </c>
      <c r="AR229" s="11">
        <f t="shared" si="51"/>
        <v>16</v>
      </c>
      <c r="AS229" s="11">
        <f t="shared" si="52"/>
        <v>3</v>
      </c>
      <c r="AT229" s="11">
        <f t="shared" si="53"/>
        <v>1</v>
      </c>
      <c r="AU229" s="11">
        <f t="shared" si="54"/>
        <v>0</v>
      </c>
      <c r="AV229" s="11">
        <f t="shared" si="55"/>
        <v>0</v>
      </c>
      <c r="AW229" s="11">
        <f t="shared" si="56"/>
        <v>103</v>
      </c>
      <c r="AX229" s="13">
        <v>25.975728155339805</v>
      </c>
    </row>
    <row r="230" spans="1:50" s="8" customFormat="1" x14ac:dyDescent="0.2">
      <c r="A230" s="6" t="s">
        <v>176</v>
      </c>
      <c r="B230" s="11">
        <f>SUM(C230:AM230)</f>
        <v>52</v>
      </c>
      <c r="C230" s="11">
        <v>0</v>
      </c>
      <c r="D230" s="11">
        <v>0</v>
      </c>
      <c r="E230" s="11">
        <v>0</v>
      </c>
      <c r="F230" s="11">
        <v>0</v>
      </c>
      <c r="G230" s="11">
        <v>3</v>
      </c>
      <c r="H230" s="11">
        <v>0</v>
      </c>
      <c r="I230" s="11">
        <v>7</v>
      </c>
      <c r="J230" s="11">
        <v>1</v>
      </c>
      <c r="K230" s="11">
        <v>2</v>
      </c>
      <c r="L230" s="11">
        <v>6</v>
      </c>
      <c r="M230" s="11">
        <v>2</v>
      </c>
      <c r="N230" s="11">
        <v>2</v>
      </c>
      <c r="O230" s="11">
        <v>6</v>
      </c>
      <c r="P230" s="11">
        <v>9</v>
      </c>
      <c r="Q230" s="11">
        <v>1</v>
      </c>
      <c r="R230" s="11">
        <v>2</v>
      </c>
      <c r="S230" s="11">
        <v>1</v>
      </c>
      <c r="T230" s="11">
        <v>1</v>
      </c>
      <c r="U230" s="11">
        <v>2</v>
      </c>
      <c r="V230" s="11">
        <v>1</v>
      </c>
      <c r="W230" s="11">
        <v>1</v>
      </c>
      <c r="X230" s="11">
        <v>3</v>
      </c>
      <c r="Y230" s="11">
        <v>2</v>
      </c>
      <c r="Z230" s="11">
        <v>0</v>
      </c>
      <c r="AA230" s="11">
        <v>0</v>
      </c>
      <c r="AB230" s="11">
        <v>0</v>
      </c>
      <c r="AC230" s="11">
        <v>0</v>
      </c>
      <c r="AD230" s="11">
        <v>0</v>
      </c>
      <c r="AE230" s="11">
        <v>0</v>
      </c>
      <c r="AF230" s="11">
        <v>0</v>
      </c>
      <c r="AG230" s="11">
        <v>0</v>
      </c>
      <c r="AH230" s="11">
        <v>0</v>
      </c>
      <c r="AI230" s="11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f>C230</f>
        <v>0</v>
      </c>
      <c r="AO230" s="11">
        <f>SUM(D230:H230)</f>
        <v>3</v>
      </c>
      <c r="AP230" s="11">
        <f>SUM(I230:M230)</f>
        <v>18</v>
      </c>
      <c r="AQ230" s="11">
        <f>SUM(N230:R230)</f>
        <v>20</v>
      </c>
      <c r="AR230" s="11">
        <f>SUM(S230:W230)</f>
        <v>6</v>
      </c>
      <c r="AS230" s="11">
        <f>SUM(X230:AB230)</f>
        <v>5</v>
      </c>
      <c r="AT230" s="11">
        <f>SUM(AC230:AG230)</f>
        <v>0</v>
      </c>
      <c r="AU230" s="11">
        <f>SUM(AH230:AL230)</f>
        <v>0</v>
      </c>
      <c r="AV230" s="11">
        <f>AM230</f>
        <v>0</v>
      </c>
      <c r="AW230" s="11">
        <f>SUM(D230:AL230)</f>
        <v>52</v>
      </c>
      <c r="AX230" s="13">
        <v>26.442307692307693</v>
      </c>
    </row>
    <row r="231" spans="1:50" s="8" customFormat="1" x14ac:dyDescent="0.2">
      <c r="A231" s="6" t="s">
        <v>177</v>
      </c>
      <c r="B231" s="11">
        <f t="shared" si="57"/>
        <v>96</v>
      </c>
      <c r="C231" s="11">
        <v>0</v>
      </c>
      <c r="D231" s="11">
        <v>0</v>
      </c>
      <c r="E231" s="11">
        <v>0</v>
      </c>
      <c r="F231" s="11">
        <v>0</v>
      </c>
      <c r="G231" s="11">
        <v>3</v>
      </c>
      <c r="H231" s="11">
        <v>4</v>
      </c>
      <c r="I231" s="11">
        <v>3</v>
      </c>
      <c r="J231" s="11">
        <v>2</v>
      </c>
      <c r="K231" s="11">
        <v>4</v>
      </c>
      <c r="L231" s="11">
        <v>8</v>
      </c>
      <c r="M231" s="11">
        <v>9</v>
      </c>
      <c r="N231" s="11">
        <v>10</v>
      </c>
      <c r="O231" s="11">
        <v>5</v>
      </c>
      <c r="P231" s="11">
        <v>4</v>
      </c>
      <c r="Q231" s="11">
        <v>3</v>
      </c>
      <c r="R231" s="11">
        <v>10</v>
      </c>
      <c r="S231" s="11">
        <v>1</v>
      </c>
      <c r="T231" s="11">
        <v>7</v>
      </c>
      <c r="U231" s="11">
        <v>6</v>
      </c>
      <c r="V231" s="11">
        <v>2</v>
      </c>
      <c r="W231" s="11">
        <v>6</v>
      </c>
      <c r="X231" s="11">
        <v>5</v>
      </c>
      <c r="Y231" s="11">
        <v>1</v>
      </c>
      <c r="Z231" s="11">
        <v>1</v>
      </c>
      <c r="AA231" s="11">
        <v>1</v>
      </c>
      <c r="AB231" s="11">
        <v>1</v>
      </c>
      <c r="AC231" s="11">
        <v>0</v>
      </c>
      <c r="AD231" s="11">
        <v>0</v>
      </c>
      <c r="AE231" s="11">
        <v>0</v>
      </c>
      <c r="AF231" s="11">
        <v>0</v>
      </c>
      <c r="AG231" s="11">
        <v>0</v>
      </c>
      <c r="AH231" s="11">
        <v>0</v>
      </c>
      <c r="AI231" s="11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f t="shared" si="47"/>
        <v>0</v>
      </c>
      <c r="AO231" s="11">
        <f t="shared" si="48"/>
        <v>7</v>
      </c>
      <c r="AP231" s="11">
        <f t="shared" si="49"/>
        <v>26</v>
      </c>
      <c r="AQ231" s="11">
        <f t="shared" si="50"/>
        <v>32</v>
      </c>
      <c r="AR231" s="11">
        <f t="shared" si="51"/>
        <v>22</v>
      </c>
      <c r="AS231" s="11">
        <f t="shared" si="52"/>
        <v>9</v>
      </c>
      <c r="AT231" s="11">
        <f t="shared" si="53"/>
        <v>0</v>
      </c>
      <c r="AU231" s="11">
        <f t="shared" si="54"/>
        <v>0</v>
      </c>
      <c r="AV231" s="11">
        <f t="shared" si="55"/>
        <v>0</v>
      </c>
      <c r="AW231" s="11">
        <f t="shared" si="56"/>
        <v>96</v>
      </c>
      <c r="AX231" s="13">
        <v>27.75</v>
      </c>
    </row>
    <row r="232" spans="1:50" s="8" customFormat="1" x14ac:dyDescent="0.2">
      <c r="A232" s="6" t="s">
        <v>178</v>
      </c>
      <c r="B232" s="11">
        <f t="shared" si="57"/>
        <v>95</v>
      </c>
      <c r="C232" s="11">
        <v>0</v>
      </c>
      <c r="D232" s="11">
        <v>0</v>
      </c>
      <c r="E232" s="11">
        <v>0</v>
      </c>
      <c r="F232" s="11">
        <v>4</v>
      </c>
      <c r="G232" s="11">
        <v>2</v>
      </c>
      <c r="H232" s="11">
        <v>1</v>
      </c>
      <c r="I232" s="11">
        <v>4</v>
      </c>
      <c r="J232" s="11">
        <v>5</v>
      </c>
      <c r="K232" s="11">
        <v>4</v>
      </c>
      <c r="L232" s="11">
        <v>14</v>
      </c>
      <c r="M232" s="11">
        <v>10</v>
      </c>
      <c r="N232" s="11">
        <v>10</v>
      </c>
      <c r="O232" s="11">
        <v>7</v>
      </c>
      <c r="P232" s="11">
        <v>8</v>
      </c>
      <c r="Q232" s="11">
        <v>6</v>
      </c>
      <c r="R232" s="11">
        <v>4</v>
      </c>
      <c r="S232" s="11">
        <v>0</v>
      </c>
      <c r="T232" s="11">
        <v>4</v>
      </c>
      <c r="U232" s="11">
        <v>4</v>
      </c>
      <c r="V232" s="11">
        <v>2</v>
      </c>
      <c r="W232" s="11">
        <v>0</v>
      </c>
      <c r="X232" s="11">
        <v>1</v>
      </c>
      <c r="Y232" s="11">
        <v>2</v>
      </c>
      <c r="Z232" s="11">
        <v>1</v>
      </c>
      <c r="AA232" s="11">
        <v>1</v>
      </c>
      <c r="AB232" s="11">
        <v>1</v>
      </c>
      <c r="AC232" s="11">
        <v>0</v>
      </c>
      <c r="AD232" s="11">
        <v>0</v>
      </c>
      <c r="AE232" s="11">
        <v>0</v>
      </c>
      <c r="AF232" s="11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f t="shared" si="47"/>
        <v>0</v>
      </c>
      <c r="AO232" s="11">
        <f t="shared" si="48"/>
        <v>7</v>
      </c>
      <c r="AP232" s="11">
        <f t="shared" si="49"/>
        <v>37</v>
      </c>
      <c r="AQ232" s="11">
        <f t="shared" si="50"/>
        <v>35</v>
      </c>
      <c r="AR232" s="11">
        <f t="shared" si="51"/>
        <v>10</v>
      </c>
      <c r="AS232" s="11">
        <f t="shared" si="52"/>
        <v>6</v>
      </c>
      <c r="AT232" s="11">
        <f t="shared" si="53"/>
        <v>0</v>
      </c>
      <c r="AU232" s="11">
        <f t="shared" si="54"/>
        <v>0</v>
      </c>
      <c r="AV232" s="11">
        <f t="shared" si="55"/>
        <v>0</v>
      </c>
      <c r="AW232" s="11">
        <f t="shared" si="56"/>
        <v>95</v>
      </c>
      <c r="AX232" s="13">
        <v>26.068421052631578</v>
      </c>
    </row>
    <row r="233" spans="1:50" s="8" customFormat="1" x14ac:dyDescent="0.2">
      <c r="A233" s="6" t="s">
        <v>179</v>
      </c>
      <c r="B233" s="11">
        <f t="shared" si="57"/>
        <v>35</v>
      </c>
      <c r="C233" s="11">
        <v>0</v>
      </c>
      <c r="D233" s="11">
        <v>0</v>
      </c>
      <c r="E233" s="11">
        <v>0</v>
      </c>
      <c r="F233" s="11">
        <v>0</v>
      </c>
      <c r="G233" s="11">
        <v>2</v>
      </c>
      <c r="H233" s="11">
        <v>1</v>
      </c>
      <c r="I233" s="11">
        <v>1</v>
      </c>
      <c r="J233" s="11">
        <v>3</v>
      </c>
      <c r="K233" s="11">
        <v>0</v>
      </c>
      <c r="L233" s="11">
        <v>3</v>
      </c>
      <c r="M233" s="11">
        <v>4</v>
      </c>
      <c r="N233" s="11">
        <v>4</v>
      </c>
      <c r="O233" s="11">
        <v>5</v>
      </c>
      <c r="P233" s="11">
        <v>4</v>
      </c>
      <c r="Q233" s="11">
        <v>1</v>
      </c>
      <c r="R233" s="11">
        <v>2</v>
      </c>
      <c r="S233" s="11">
        <v>0</v>
      </c>
      <c r="T233" s="11">
        <v>2</v>
      </c>
      <c r="U233" s="11">
        <v>0</v>
      </c>
      <c r="V233" s="11">
        <v>0</v>
      </c>
      <c r="W233" s="11">
        <v>0</v>
      </c>
      <c r="X233" s="11">
        <v>0</v>
      </c>
      <c r="Y233" s="11">
        <v>1</v>
      </c>
      <c r="Z233" s="11">
        <v>2</v>
      </c>
      <c r="AA233" s="11">
        <v>0</v>
      </c>
      <c r="AB233" s="11">
        <v>0</v>
      </c>
      <c r="AC233" s="11">
        <v>0</v>
      </c>
      <c r="AD233" s="11">
        <v>0</v>
      </c>
      <c r="AE233" s="11">
        <v>0</v>
      </c>
      <c r="AF233" s="11">
        <v>0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f t="shared" si="47"/>
        <v>0</v>
      </c>
      <c r="AO233" s="11">
        <f t="shared" si="48"/>
        <v>3</v>
      </c>
      <c r="AP233" s="11">
        <f t="shared" si="49"/>
        <v>11</v>
      </c>
      <c r="AQ233" s="11">
        <f t="shared" si="50"/>
        <v>16</v>
      </c>
      <c r="AR233" s="11">
        <f t="shared" si="51"/>
        <v>2</v>
      </c>
      <c r="AS233" s="11">
        <f t="shared" si="52"/>
        <v>3</v>
      </c>
      <c r="AT233" s="11">
        <f t="shared" si="53"/>
        <v>0</v>
      </c>
      <c r="AU233" s="11">
        <f t="shared" si="54"/>
        <v>0</v>
      </c>
      <c r="AV233" s="11">
        <f t="shared" si="55"/>
        <v>0</v>
      </c>
      <c r="AW233" s="11">
        <f t="shared" si="56"/>
        <v>35</v>
      </c>
      <c r="AX233" s="13">
        <v>26.185714285714287</v>
      </c>
    </row>
    <row r="234" spans="1:50" s="8" customFormat="1" x14ac:dyDescent="0.2">
      <c r="A234" s="6" t="s">
        <v>180</v>
      </c>
      <c r="B234" s="11">
        <f t="shared" si="57"/>
        <v>35</v>
      </c>
      <c r="C234" s="11">
        <v>0</v>
      </c>
      <c r="D234" s="11">
        <v>0</v>
      </c>
      <c r="E234" s="11">
        <v>1</v>
      </c>
      <c r="F234" s="11">
        <v>1</v>
      </c>
      <c r="G234" s="11">
        <v>0</v>
      </c>
      <c r="H234" s="11">
        <v>0</v>
      </c>
      <c r="I234" s="11">
        <v>0</v>
      </c>
      <c r="J234" s="11">
        <v>0</v>
      </c>
      <c r="K234" s="11">
        <v>1</v>
      </c>
      <c r="L234" s="11">
        <v>1</v>
      </c>
      <c r="M234" s="11">
        <v>6</v>
      </c>
      <c r="N234" s="11">
        <v>1</v>
      </c>
      <c r="O234" s="11">
        <v>5</v>
      </c>
      <c r="P234" s="11">
        <v>4</v>
      </c>
      <c r="Q234" s="11">
        <v>2</v>
      </c>
      <c r="R234" s="11">
        <v>1</v>
      </c>
      <c r="S234" s="11">
        <v>3</v>
      </c>
      <c r="T234" s="11">
        <v>2</v>
      </c>
      <c r="U234" s="11">
        <v>2</v>
      </c>
      <c r="V234" s="11">
        <v>0</v>
      </c>
      <c r="W234" s="11">
        <v>1</v>
      </c>
      <c r="X234" s="11">
        <v>0</v>
      </c>
      <c r="Y234" s="11">
        <v>4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f t="shared" ref="AN234:AN258" si="58">C234</f>
        <v>0</v>
      </c>
      <c r="AO234" s="11">
        <f t="shared" ref="AO234:AO258" si="59">SUM(D234:H234)</f>
        <v>2</v>
      </c>
      <c r="AP234" s="11">
        <f t="shared" ref="AP234:AP258" si="60">SUM(I234:M234)</f>
        <v>8</v>
      </c>
      <c r="AQ234" s="11">
        <f t="shared" ref="AQ234:AQ258" si="61">SUM(N234:R234)</f>
        <v>13</v>
      </c>
      <c r="AR234" s="11">
        <f t="shared" ref="AR234:AR258" si="62">SUM(S234:W234)</f>
        <v>8</v>
      </c>
      <c r="AS234" s="11">
        <f t="shared" ref="AS234:AS258" si="63">SUM(X234:AB234)</f>
        <v>4</v>
      </c>
      <c r="AT234" s="11">
        <f t="shared" ref="AT234:AT258" si="64">SUM(AC234:AG234)</f>
        <v>0</v>
      </c>
      <c r="AU234" s="11">
        <f t="shared" ref="AU234:AU258" si="65">SUM(AH234:AL234)</f>
        <v>0</v>
      </c>
      <c r="AV234" s="11">
        <f t="shared" ref="AV234:AV258" si="66">AM234</f>
        <v>0</v>
      </c>
      <c r="AW234" s="11">
        <f t="shared" ref="AW234:AW258" si="67">SUM(D234:AL234)</f>
        <v>35</v>
      </c>
      <c r="AX234" s="13">
        <v>28.042857142857144</v>
      </c>
    </row>
    <row r="235" spans="1:50" s="8" customFormat="1" x14ac:dyDescent="0.2">
      <c r="A235" s="6" t="s">
        <v>71</v>
      </c>
      <c r="B235" s="11">
        <f t="shared" si="57"/>
        <v>231</v>
      </c>
      <c r="C235" s="11">
        <v>0</v>
      </c>
      <c r="D235" s="11">
        <v>0</v>
      </c>
      <c r="E235" s="11">
        <v>0</v>
      </c>
      <c r="F235" s="11">
        <v>1</v>
      </c>
      <c r="G235" s="11">
        <v>2</v>
      </c>
      <c r="H235" s="11">
        <v>9</v>
      </c>
      <c r="I235" s="11">
        <v>10</v>
      </c>
      <c r="J235" s="11">
        <v>19</v>
      </c>
      <c r="K235" s="11">
        <v>15</v>
      </c>
      <c r="L235" s="11">
        <v>23</v>
      </c>
      <c r="M235" s="11">
        <v>14</v>
      </c>
      <c r="N235" s="11">
        <v>20</v>
      </c>
      <c r="O235" s="11">
        <v>22</v>
      </c>
      <c r="P235" s="11">
        <v>21</v>
      </c>
      <c r="Q235" s="11">
        <v>16</v>
      </c>
      <c r="R235" s="11">
        <v>17</v>
      </c>
      <c r="S235" s="11">
        <v>9</v>
      </c>
      <c r="T235" s="11">
        <v>7</v>
      </c>
      <c r="U235" s="11">
        <v>8</v>
      </c>
      <c r="V235" s="11">
        <v>6</v>
      </c>
      <c r="W235" s="11">
        <v>1</v>
      </c>
      <c r="X235" s="11">
        <v>2</v>
      </c>
      <c r="Y235" s="11">
        <v>3</v>
      </c>
      <c r="Z235" s="11">
        <v>2</v>
      </c>
      <c r="AA235" s="11">
        <v>1</v>
      </c>
      <c r="AB235" s="11">
        <v>2</v>
      </c>
      <c r="AC235" s="11">
        <v>1</v>
      </c>
      <c r="AD235" s="11">
        <v>0</v>
      </c>
      <c r="AE235" s="11">
        <v>0</v>
      </c>
      <c r="AF235" s="11">
        <v>0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f t="shared" si="58"/>
        <v>0</v>
      </c>
      <c r="AO235" s="11">
        <f t="shared" si="59"/>
        <v>12</v>
      </c>
      <c r="AP235" s="11">
        <f t="shared" si="60"/>
        <v>81</v>
      </c>
      <c r="AQ235" s="11">
        <f t="shared" si="61"/>
        <v>96</v>
      </c>
      <c r="AR235" s="11">
        <f t="shared" si="62"/>
        <v>31</v>
      </c>
      <c r="AS235" s="11">
        <f t="shared" si="63"/>
        <v>10</v>
      </c>
      <c r="AT235" s="11">
        <f t="shared" si="64"/>
        <v>1</v>
      </c>
      <c r="AU235" s="11">
        <f t="shared" si="65"/>
        <v>0</v>
      </c>
      <c r="AV235" s="11">
        <f t="shared" si="66"/>
        <v>0</v>
      </c>
      <c r="AW235" s="11">
        <f t="shared" si="67"/>
        <v>231</v>
      </c>
      <c r="AX235" s="13">
        <v>26.39177489177489</v>
      </c>
    </row>
    <row r="236" spans="1:50" s="8" customFormat="1" x14ac:dyDescent="0.2">
      <c r="A236" s="6" t="s">
        <v>181</v>
      </c>
      <c r="B236" s="11">
        <f t="shared" si="57"/>
        <v>63</v>
      </c>
      <c r="C236" s="11">
        <v>0</v>
      </c>
      <c r="D236" s="11">
        <v>1</v>
      </c>
      <c r="E236" s="11">
        <v>3</v>
      </c>
      <c r="F236" s="11">
        <v>0</v>
      </c>
      <c r="G236" s="11">
        <v>1</v>
      </c>
      <c r="H236" s="11">
        <v>1</v>
      </c>
      <c r="I236" s="11">
        <v>4</v>
      </c>
      <c r="J236" s="11">
        <v>11</v>
      </c>
      <c r="K236" s="11">
        <v>3</v>
      </c>
      <c r="L236" s="11">
        <v>2</v>
      </c>
      <c r="M236" s="11">
        <v>5</v>
      </c>
      <c r="N236" s="11">
        <v>2</v>
      </c>
      <c r="O236" s="11">
        <v>9</v>
      </c>
      <c r="P236" s="11">
        <v>5</v>
      </c>
      <c r="Q236" s="11">
        <v>5</v>
      </c>
      <c r="R236" s="11">
        <v>2</v>
      </c>
      <c r="S236" s="11">
        <v>3</v>
      </c>
      <c r="T236" s="11">
        <v>2</v>
      </c>
      <c r="U236" s="11">
        <v>1</v>
      </c>
      <c r="V236" s="11">
        <v>1</v>
      </c>
      <c r="W236" s="11">
        <v>0</v>
      </c>
      <c r="X236" s="11">
        <v>1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1</v>
      </c>
      <c r="AE236" s="11">
        <v>0</v>
      </c>
      <c r="AF236" s="11">
        <v>0</v>
      </c>
      <c r="AG236" s="11">
        <v>0</v>
      </c>
      <c r="AH236" s="11">
        <v>0</v>
      </c>
      <c r="AI236" s="11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f t="shared" si="58"/>
        <v>0</v>
      </c>
      <c r="AO236" s="11">
        <f t="shared" si="59"/>
        <v>6</v>
      </c>
      <c r="AP236" s="11">
        <f t="shared" si="60"/>
        <v>25</v>
      </c>
      <c r="AQ236" s="11">
        <f t="shared" si="61"/>
        <v>23</v>
      </c>
      <c r="AR236" s="11">
        <f t="shared" si="62"/>
        <v>7</v>
      </c>
      <c r="AS236" s="11">
        <f t="shared" si="63"/>
        <v>1</v>
      </c>
      <c r="AT236" s="11">
        <f t="shared" si="64"/>
        <v>1</v>
      </c>
      <c r="AU236" s="11">
        <f t="shared" si="65"/>
        <v>0</v>
      </c>
      <c r="AV236" s="11">
        <f t="shared" si="66"/>
        <v>0</v>
      </c>
      <c r="AW236" s="11">
        <f t="shared" si="67"/>
        <v>63</v>
      </c>
      <c r="AX236" s="13">
        <v>25.150793650793652</v>
      </c>
    </row>
    <row r="237" spans="1:50" s="8" customFormat="1" x14ac:dyDescent="0.2">
      <c r="A237" s="6" t="s">
        <v>119</v>
      </c>
      <c r="B237" s="11">
        <f t="shared" si="57"/>
        <v>314</v>
      </c>
      <c r="C237" s="11">
        <v>1</v>
      </c>
      <c r="D237" s="11">
        <v>4</v>
      </c>
      <c r="E237" s="11">
        <v>11</v>
      </c>
      <c r="F237" s="11">
        <v>16</v>
      </c>
      <c r="G237" s="11">
        <v>15</v>
      </c>
      <c r="H237" s="11">
        <v>14</v>
      </c>
      <c r="I237" s="11">
        <v>16</v>
      </c>
      <c r="J237" s="11">
        <v>23</v>
      </c>
      <c r="K237" s="11">
        <v>18</v>
      </c>
      <c r="L237" s="11">
        <v>27</v>
      </c>
      <c r="M237" s="11">
        <v>18</v>
      </c>
      <c r="N237" s="11">
        <v>23</v>
      </c>
      <c r="O237" s="11">
        <v>14</v>
      </c>
      <c r="P237" s="11">
        <v>26</v>
      </c>
      <c r="Q237" s="11">
        <v>17</v>
      </c>
      <c r="R237" s="11">
        <v>11</v>
      </c>
      <c r="S237" s="11">
        <v>13</v>
      </c>
      <c r="T237" s="11">
        <v>8</v>
      </c>
      <c r="U237" s="11">
        <v>9</v>
      </c>
      <c r="V237" s="11">
        <v>9</v>
      </c>
      <c r="W237" s="11">
        <v>7</v>
      </c>
      <c r="X237" s="11">
        <v>2</v>
      </c>
      <c r="Y237" s="11">
        <v>2</v>
      </c>
      <c r="Z237" s="11">
        <v>4</v>
      </c>
      <c r="AA237" s="11">
        <v>1</v>
      </c>
      <c r="AB237" s="11">
        <v>1</v>
      </c>
      <c r="AC237" s="11">
        <v>1</v>
      </c>
      <c r="AD237" s="11">
        <v>1</v>
      </c>
      <c r="AE237" s="11">
        <v>1</v>
      </c>
      <c r="AF237" s="11">
        <v>1</v>
      </c>
      <c r="AG237" s="11">
        <v>0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f t="shared" si="58"/>
        <v>1</v>
      </c>
      <c r="AO237" s="11">
        <f t="shared" si="59"/>
        <v>60</v>
      </c>
      <c r="AP237" s="11">
        <f t="shared" si="60"/>
        <v>102</v>
      </c>
      <c r="AQ237" s="11">
        <f t="shared" si="61"/>
        <v>91</v>
      </c>
      <c r="AR237" s="11">
        <f t="shared" si="62"/>
        <v>46</v>
      </c>
      <c r="AS237" s="11">
        <f t="shared" si="63"/>
        <v>10</v>
      </c>
      <c r="AT237" s="11">
        <f t="shared" si="64"/>
        <v>4</v>
      </c>
      <c r="AU237" s="11">
        <f t="shared" si="65"/>
        <v>0</v>
      </c>
      <c r="AV237" s="11">
        <f t="shared" si="66"/>
        <v>0</v>
      </c>
      <c r="AW237" s="11">
        <f t="shared" si="67"/>
        <v>313</v>
      </c>
      <c r="AX237" s="13">
        <v>25.14968152866242</v>
      </c>
    </row>
    <row r="238" spans="1:50" s="8" customFormat="1" x14ac:dyDescent="0.2">
      <c r="A238" s="6" t="s">
        <v>182</v>
      </c>
      <c r="B238" s="11">
        <f t="shared" si="57"/>
        <v>28</v>
      </c>
      <c r="C238" s="11">
        <v>0</v>
      </c>
      <c r="D238" s="11">
        <v>0</v>
      </c>
      <c r="E238" s="11">
        <v>0</v>
      </c>
      <c r="F238" s="11">
        <v>0</v>
      </c>
      <c r="G238" s="11">
        <v>0</v>
      </c>
      <c r="H238" s="11">
        <v>1</v>
      </c>
      <c r="I238" s="11">
        <v>1</v>
      </c>
      <c r="J238" s="11">
        <v>2</v>
      </c>
      <c r="K238" s="11">
        <v>1</v>
      </c>
      <c r="L238" s="11">
        <v>1</v>
      </c>
      <c r="M238" s="11">
        <v>1</v>
      </c>
      <c r="N238" s="11">
        <v>2</v>
      </c>
      <c r="O238" s="11">
        <v>3</v>
      </c>
      <c r="P238" s="11">
        <v>4</v>
      </c>
      <c r="Q238" s="11">
        <v>5</v>
      </c>
      <c r="R238" s="11">
        <v>2</v>
      </c>
      <c r="S238" s="11">
        <v>1</v>
      </c>
      <c r="T238" s="11">
        <v>1</v>
      </c>
      <c r="U238" s="11">
        <v>0</v>
      </c>
      <c r="V238" s="11">
        <v>1</v>
      </c>
      <c r="W238" s="11">
        <v>0</v>
      </c>
      <c r="X238" s="11">
        <v>1</v>
      </c>
      <c r="Y238" s="11">
        <v>0</v>
      </c>
      <c r="Z238" s="11">
        <v>0</v>
      </c>
      <c r="AA238" s="11">
        <v>0</v>
      </c>
      <c r="AB238" s="11">
        <v>1</v>
      </c>
      <c r="AC238" s="11">
        <v>0</v>
      </c>
      <c r="AD238" s="11">
        <v>0</v>
      </c>
      <c r="AE238" s="11">
        <v>0</v>
      </c>
      <c r="AF238" s="11">
        <v>0</v>
      </c>
      <c r="AG238" s="11">
        <v>0</v>
      </c>
      <c r="AH238" s="11">
        <v>0</v>
      </c>
      <c r="AI238" s="11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f t="shared" si="58"/>
        <v>0</v>
      </c>
      <c r="AO238" s="11">
        <f t="shared" si="59"/>
        <v>1</v>
      </c>
      <c r="AP238" s="11">
        <f t="shared" si="60"/>
        <v>6</v>
      </c>
      <c r="AQ238" s="11">
        <f t="shared" si="61"/>
        <v>16</v>
      </c>
      <c r="AR238" s="11">
        <f t="shared" si="62"/>
        <v>3</v>
      </c>
      <c r="AS238" s="11">
        <f t="shared" si="63"/>
        <v>2</v>
      </c>
      <c r="AT238" s="11">
        <f t="shared" si="64"/>
        <v>0</v>
      </c>
      <c r="AU238" s="11">
        <f t="shared" si="65"/>
        <v>0</v>
      </c>
      <c r="AV238" s="11">
        <f t="shared" si="66"/>
        <v>0</v>
      </c>
      <c r="AW238" s="11">
        <f t="shared" si="67"/>
        <v>28</v>
      </c>
      <c r="AX238" s="13">
        <v>27.357142857142858</v>
      </c>
    </row>
    <row r="239" spans="1:50" s="8" customFormat="1" x14ac:dyDescent="0.2">
      <c r="A239" s="6" t="s">
        <v>65</v>
      </c>
      <c r="B239" s="11">
        <f t="shared" si="57"/>
        <v>427</v>
      </c>
      <c r="C239" s="11">
        <v>0</v>
      </c>
      <c r="D239" s="11">
        <v>2</v>
      </c>
      <c r="E239" s="11">
        <v>0</v>
      </c>
      <c r="F239" s="11">
        <v>0</v>
      </c>
      <c r="G239" s="11">
        <v>8</v>
      </c>
      <c r="H239" s="11">
        <v>15</v>
      </c>
      <c r="I239" s="11">
        <v>14</v>
      </c>
      <c r="J239" s="11">
        <v>17</v>
      </c>
      <c r="K239" s="11">
        <v>30</v>
      </c>
      <c r="L239" s="11">
        <v>34</v>
      </c>
      <c r="M239" s="11">
        <v>28</v>
      </c>
      <c r="N239" s="11">
        <v>26</v>
      </c>
      <c r="O239" s="11">
        <v>31</v>
      </c>
      <c r="P239" s="11">
        <v>45</v>
      </c>
      <c r="Q239" s="11">
        <v>34</v>
      </c>
      <c r="R239" s="11">
        <v>32</v>
      </c>
      <c r="S239" s="11">
        <v>17</v>
      </c>
      <c r="T239" s="11">
        <v>20</v>
      </c>
      <c r="U239" s="11">
        <v>15</v>
      </c>
      <c r="V239" s="11">
        <v>13</v>
      </c>
      <c r="W239" s="11">
        <v>12</v>
      </c>
      <c r="X239" s="11">
        <v>8</v>
      </c>
      <c r="Y239" s="11">
        <v>5</v>
      </c>
      <c r="Z239" s="11">
        <v>4</v>
      </c>
      <c r="AA239" s="11">
        <v>12</v>
      </c>
      <c r="AB239" s="11">
        <v>2</v>
      </c>
      <c r="AC239" s="11">
        <v>1</v>
      </c>
      <c r="AD239" s="11">
        <v>2</v>
      </c>
      <c r="AE239" s="11">
        <v>0</v>
      </c>
      <c r="AF239" s="11">
        <v>0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f t="shared" si="58"/>
        <v>0</v>
      </c>
      <c r="AO239" s="11">
        <f t="shared" si="59"/>
        <v>25</v>
      </c>
      <c r="AP239" s="11">
        <f t="shared" si="60"/>
        <v>123</v>
      </c>
      <c r="AQ239" s="11">
        <f t="shared" si="61"/>
        <v>168</v>
      </c>
      <c r="AR239" s="11">
        <f t="shared" si="62"/>
        <v>77</v>
      </c>
      <c r="AS239" s="11">
        <f t="shared" si="63"/>
        <v>31</v>
      </c>
      <c r="AT239" s="11">
        <f t="shared" si="64"/>
        <v>3</v>
      </c>
      <c r="AU239" s="11">
        <f t="shared" si="65"/>
        <v>0</v>
      </c>
      <c r="AV239" s="11">
        <f t="shared" si="66"/>
        <v>0</v>
      </c>
      <c r="AW239" s="11">
        <f t="shared" si="67"/>
        <v>427</v>
      </c>
      <c r="AX239" s="13">
        <v>27.366510538641688</v>
      </c>
    </row>
    <row r="240" spans="1:50" s="8" customFormat="1" x14ac:dyDescent="0.2">
      <c r="A240" s="6" t="s">
        <v>56</v>
      </c>
      <c r="B240" s="11">
        <f t="shared" si="57"/>
        <v>600</v>
      </c>
      <c r="C240" s="11">
        <v>1</v>
      </c>
      <c r="D240" s="11">
        <v>0</v>
      </c>
      <c r="E240" s="11">
        <v>3</v>
      </c>
      <c r="F240" s="11">
        <v>7</v>
      </c>
      <c r="G240" s="11">
        <v>9</v>
      </c>
      <c r="H240" s="11">
        <v>12</v>
      </c>
      <c r="I240" s="11">
        <v>24</v>
      </c>
      <c r="J240" s="11">
        <v>36</v>
      </c>
      <c r="K240" s="11">
        <v>40</v>
      </c>
      <c r="L240" s="11">
        <v>35</v>
      </c>
      <c r="M240" s="11">
        <v>42</v>
      </c>
      <c r="N240" s="11">
        <v>51</v>
      </c>
      <c r="O240" s="11">
        <v>49</v>
      </c>
      <c r="P240" s="11">
        <v>74</v>
      </c>
      <c r="Q240" s="11">
        <v>46</v>
      </c>
      <c r="R240" s="11">
        <v>33</v>
      </c>
      <c r="S240" s="11">
        <v>31</v>
      </c>
      <c r="T240" s="11">
        <v>22</v>
      </c>
      <c r="U240" s="11">
        <v>16</v>
      </c>
      <c r="V240" s="11">
        <v>15</v>
      </c>
      <c r="W240" s="11">
        <v>8</v>
      </c>
      <c r="X240" s="11">
        <v>10</v>
      </c>
      <c r="Y240" s="11">
        <v>12</v>
      </c>
      <c r="Z240" s="11">
        <v>8</v>
      </c>
      <c r="AA240" s="11">
        <v>5</v>
      </c>
      <c r="AB240" s="11">
        <v>4</v>
      </c>
      <c r="AC240" s="11">
        <v>5</v>
      </c>
      <c r="AD240" s="11">
        <v>1</v>
      </c>
      <c r="AE240" s="11">
        <v>0</v>
      </c>
      <c r="AF240" s="11">
        <v>0</v>
      </c>
      <c r="AG240" s="11">
        <v>0</v>
      </c>
      <c r="AH240" s="11">
        <v>1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f t="shared" si="58"/>
        <v>1</v>
      </c>
      <c r="AO240" s="11">
        <f t="shared" si="59"/>
        <v>31</v>
      </c>
      <c r="AP240" s="11">
        <f t="shared" si="60"/>
        <v>177</v>
      </c>
      <c r="AQ240" s="11">
        <f t="shared" si="61"/>
        <v>253</v>
      </c>
      <c r="AR240" s="11">
        <f t="shared" si="62"/>
        <v>92</v>
      </c>
      <c r="AS240" s="11">
        <f t="shared" si="63"/>
        <v>39</v>
      </c>
      <c r="AT240" s="11">
        <f t="shared" si="64"/>
        <v>6</v>
      </c>
      <c r="AU240" s="11">
        <f t="shared" si="65"/>
        <v>1</v>
      </c>
      <c r="AV240" s="11">
        <f t="shared" si="66"/>
        <v>0</v>
      </c>
      <c r="AW240" s="11">
        <f t="shared" si="67"/>
        <v>599</v>
      </c>
      <c r="AX240" s="13">
        <v>26.988333333333333</v>
      </c>
    </row>
    <row r="241" spans="1:50" s="8" customFormat="1" x14ac:dyDescent="0.2">
      <c r="A241" s="6" t="s">
        <v>183</v>
      </c>
      <c r="B241" s="11">
        <f t="shared" si="57"/>
        <v>81</v>
      </c>
      <c r="C241" s="11">
        <v>0</v>
      </c>
      <c r="D241" s="11">
        <v>0</v>
      </c>
      <c r="E241" s="11">
        <v>1</v>
      </c>
      <c r="F241" s="11">
        <v>0</v>
      </c>
      <c r="G241" s="11">
        <v>1</v>
      </c>
      <c r="H241" s="11">
        <v>1</v>
      </c>
      <c r="I241" s="11">
        <v>4</v>
      </c>
      <c r="J241" s="11">
        <v>5</v>
      </c>
      <c r="K241" s="11">
        <v>9</v>
      </c>
      <c r="L241" s="11">
        <v>6</v>
      </c>
      <c r="M241" s="11">
        <v>4</v>
      </c>
      <c r="N241" s="11">
        <v>12</v>
      </c>
      <c r="O241" s="11">
        <v>5</v>
      </c>
      <c r="P241" s="11">
        <v>3</v>
      </c>
      <c r="Q241" s="11">
        <v>4</v>
      </c>
      <c r="R241" s="11">
        <v>5</v>
      </c>
      <c r="S241" s="11">
        <v>7</v>
      </c>
      <c r="T241" s="11">
        <v>2</v>
      </c>
      <c r="U241" s="11">
        <v>3</v>
      </c>
      <c r="V241" s="11">
        <v>4</v>
      </c>
      <c r="W241" s="11">
        <v>1</v>
      </c>
      <c r="X241" s="11">
        <v>0</v>
      </c>
      <c r="Y241" s="11">
        <v>0</v>
      </c>
      <c r="Z241" s="11">
        <v>1</v>
      </c>
      <c r="AA241" s="11">
        <v>0</v>
      </c>
      <c r="AB241" s="11">
        <v>0</v>
      </c>
      <c r="AC241" s="11">
        <v>0</v>
      </c>
      <c r="AD241" s="11">
        <v>2</v>
      </c>
      <c r="AE241" s="11">
        <v>1</v>
      </c>
      <c r="AF241" s="11">
        <v>0</v>
      </c>
      <c r="AG241" s="11">
        <v>0</v>
      </c>
      <c r="AH241" s="11">
        <v>0</v>
      </c>
      <c r="AI241" s="11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f t="shared" si="58"/>
        <v>0</v>
      </c>
      <c r="AO241" s="11">
        <f t="shared" si="59"/>
        <v>3</v>
      </c>
      <c r="AP241" s="11">
        <f t="shared" si="60"/>
        <v>28</v>
      </c>
      <c r="AQ241" s="11">
        <f t="shared" si="61"/>
        <v>29</v>
      </c>
      <c r="AR241" s="11">
        <f t="shared" si="62"/>
        <v>17</v>
      </c>
      <c r="AS241" s="11">
        <f t="shared" si="63"/>
        <v>1</v>
      </c>
      <c r="AT241" s="11">
        <f t="shared" si="64"/>
        <v>3</v>
      </c>
      <c r="AU241" s="11">
        <f t="shared" si="65"/>
        <v>0</v>
      </c>
      <c r="AV241" s="11">
        <f t="shared" si="66"/>
        <v>0</v>
      </c>
      <c r="AW241" s="11">
        <f t="shared" si="67"/>
        <v>81</v>
      </c>
      <c r="AX241" s="13">
        <v>26.833333333333332</v>
      </c>
    </row>
    <row r="242" spans="1:50" s="8" customFormat="1" x14ac:dyDescent="0.2">
      <c r="A242" s="6" t="s">
        <v>184</v>
      </c>
      <c r="B242" s="11">
        <f t="shared" si="57"/>
        <v>53</v>
      </c>
      <c r="C242" s="11">
        <v>0</v>
      </c>
      <c r="D242" s="11">
        <v>0</v>
      </c>
      <c r="E242" s="11">
        <v>0</v>
      </c>
      <c r="F242" s="11">
        <v>0</v>
      </c>
      <c r="G242" s="11">
        <v>0</v>
      </c>
      <c r="H242" s="11">
        <v>2</v>
      </c>
      <c r="I242" s="11">
        <v>4</v>
      </c>
      <c r="J242" s="11">
        <v>1</v>
      </c>
      <c r="K242" s="11">
        <v>5</v>
      </c>
      <c r="L242" s="11">
        <v>4</v>
      </c>
      <c r="M242" s="11">
        <v>4</v>
      </c>
      <c r="N242" s="11">
        <v>6</v>
      </c>
      <c r="O242" s="11">
        <v>5</v>
      </c>
      <c r="P242" s="11">
        <v>4</v>
      </c>
      <c r="Q242" s="11">
        <v>4</v>
      </c>
      <c r="R242" s="11">
        <v>4</v>
      </c>
      <c r="S242" s="11">
        <v>3</v>
      </c>
      <c r="T242" s="11">
        <v>1</v>
      </c>
      <c r="U242" s="11">
        <v>2</v>
      </c>
      <c r="V242" s="11">
        <v>0</v>
      </c>
      <c r="W242" s="11">
        <v>1</v>
      </c>
      <c r="X242" s="11">
        <v>0</v>
      </c>
      <c r="Y242" s="11">
        <v>1</v>
      </c>
      <c r="Z242" s="11">
        <v>2</v>
      </c>
      <c r="AA242" s="11">
        <v>0</v>
      </c>
      <c r="AB242" s="11">
        <v>0</v>
      </c>
      <c r="AC242" s="11">
        <v>0</v>
      </c>
      <c r="AD242" s="11">
        <v>0</v>
      </c>
      <c r="AE242" s="11">
        <v>0</v>
      </c>
      <c r="AF242" s="11">
        <v>0</v>
      </c>
      <c r="AG242" s="11">
        <v>0</v>
      </c>
      <c r="AH242" s="11">
        <v>0</v>
      </c>
      <c r="AI242" s="11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f t="shared" si="58"/>
        <v>0</v>
      </c>
      <c r="AO242" s="11">
        <f t="shared" si="59"/>
        <v>2</v>
      </c>
      <c r="AP242" s="11">
        <f t="shared" si="60"/>
        <v>18</v>
      </c>
      <c r="AQ242" s="11">
        <f t="shared" si="61"/>
        <v>23</v>
      </c>
      <c r="AR242" s="11">
        <f t="shared" si="62"/>
        <v>7</v>
      </c>
      <c r="AS242" s="11">
        <f t="shared" si="63"/>
        <v>3</v>
      </c>
      <c r="AT242" s="11">
        <f t="shared" si="64"/>
        <v>0</v>
      </c>
      <c r="AU242" s="11">
        <f t="shared" si="65"/>
        <v>0</v>
      </c>
      <c r="AV242" s="11">
        <f t="shared" si="66"/>
        <v>0</v>
      </c>
      <c r="AW242" s="11">
        <f t="shared" si="67"/>
        <v>53</v>
      </c>
      <c r="AX242" s="13">
        <v>26.575471698113208</v>
      </c>
    </row>
    <row r="243" spans="1:50" s="8" customFormat="1" x14ac:dyDescent="0.2">
      <c r="A243" s="6" t="s">
        <v>185</v>
      </c>
      <c r="B243" s="11">
        <f t="shared" si="57"/>
        <v>87</v>
      </c>
      <c r="C243" s="11">
        <v>0</v>
      </c>
      <c r="D243" s="11">
        <v>0</v>
      </c>
      <c r="E243" s="11">
        <v>0</v>
      </c>
      <c r="F243" s="11">
        <v>0</v>
      </c>
      <c r="G243" s="11">
        <v>3</v>
      </c>
      <c r="H243" s="11">
        <v>3</v>
      </c>
      <c r="I243" s="11">
        <v>9</v>
      </c>
      <c r="J243" s="11">
        <v>7</v>
      </c>
      <c r="K243" s="11">
        <v>11</v>
      </c>
      <c r="L243" s="11">
        <v>11</v>
      </c>
      <c r="M243" s="11">
        <v>5</v>
      </c>
      <c r="N243" s="11">
        <v>10</v>
      </c>
      <c r="O243" s="11">
        <v>8</v>
      </c>
      <c r="P243" s="11">
        <v>3</v>
      </c>
      <c r="Q243" s="11">
        <v>2</v>
      </c>
      <c r="R243" s="11">
        <v>4</v>
      </c>
      <c r="S243" s="11">
        <v>2</v>
      </c>
      <c r="T243" s="11">
        <v>3</v>
      </c>
      <c r="U243" s="11">
        <v>1</v>
      </c>
      <c r="V243" s="11">
        <v>1</v>
      </c>
      <c r="W243" s="11">
        <v>0</v>
      </c>
      <c r="X243" s="11">
        <v>2</v>
      </c>
      <c r="Y243" s="11">
        <v>0</v>
      </c>
      <c r="Z243" s="11">
        <v>0</v>
      </c>
      <c r="AA243" s="11">
        <v>0</v>
      </c>
      <c r="AB243" s="11">
        <v>1</v>
      </c>
      <c r="AC243" s="11">
        <v>0</v>
      </c>
      <c r="AD243" s="11">
        <v>0</v>
      </c>
      <c r="AE243" s="11">
        <v>1</v>
      </c>
      <c r="AF243" s="11">
        <v>0</v>
      </c>
      <c r="AG243" s="11">
        <v>0</v>
      </c>
      <c r="AH243" s="11">
        <v>0</v>
      </c>
      <c r="AI243" s="11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f t="shared" si="58"/>
        <v>0</v>
      </c>
      <c r="AO243" s="11">
        <f t="shared" si="59"/>
        <v>6</v>
      </c>
      <c r="AP243" s="11">
        <f t="shared" si="60"/>
        <v>43</v>
      </c>
      <c r="AQ243" s="11">
        <f t="shared" si="61"/>
        <v>27</v>
      </c>
      <c r="AR243" s="11">
        <f t="shared" si="62"/>
        <v>7</v>
      </c>
      <c r="AS243" s="11">
        <f t="shared" si="63"/>
        <v>3</v>
      </c>
      <c r="AT243" s="11">
        <f t="shared" si="64"/>
        <v>1</v>
      </c>
      <c r="AU243" s="11">
        <f t="shared" si="65"/>
        <v>0</v>
      </c>
      <c r="AV243" s="11">
        <f t="shared" si="66"/>
        <v>0</v>
      </c>
      <c r="AW243" s="11">
        <f t="shared" si="67"/>
        <v>87</v>
      </c>
      <c r="AX243" s="13">
        <v>25.017241379310345</v>
      </c>
    </row>
    <row r="244" spans="1:50" s="8" customFormat="1" x14ac:dyDescent="0.2">
      <c r="A244" s="6" t="s">
        <v>81</v>
      </c>
      <c r="B244" s="11">
        <f t="shared" si="57"/>
        <v>94</v>
      </c>
      <c r="C244" s="11">
        <v>0</v>
      </c>
      <c r="D244" s="11">
        <v>0</v>
      </c>
      <c r="E244" s="11">
        <v>0</v>
      </c>
      <c r="F244" s="11">
        <v>1</v>
      </c>
      <c r="G244" s="11">
        <v>2</v>
      </c>
      <c r="H244" s="11">
        <v>1</v>
      </c>
      <c r="I244" s="11">
        <v>5</v>
      </c>
      <c r="J244" s="11">
        <v>6</v>
      </c>
      <c r="K244" s="11">
        <v>5</v>
      </c>
      <c r="L244" s="11">
        <v>6</v>
      </c>
      <c r="M244" s="11">
        <v>6</v>
      </c>
      <c r="N244" s="11">
        <v>11</v>
      </c>
      <c r="O244" s="11">
        <v>7</v>
      </c>
      <c r="P244" s="11">
        <v>11</v>
      </c>
      <c r="Q244" s="11">
        <v>7</v>
      </c>
      <c r="R244" s="11">
        <v>5</v>
      </c>
      <c r="S244" s="11">
        <v>4</v>
      </c>
      <c r="T244" s="11">
        <v>0</v>
      </c>
      <c r="U244" s="11">
        <v>3</v>
      </c>
      <c r="V244" s="11">
        <v>5</v>
      </c>
      <c r="W244" s="11">
        <v>1</v>
      </c>
      <c r="X244" s="11">
        <v>0</v>
      </c>
      <c r="Y244" s="11">
        <v>0</v>
      </c>
      <c r="Z244" s="11">
        <v>0</v>
      </c>
      <c r="AA244" s="11">
        <v>0</v>
      </c>
      <c r="AB244" s="11">
        <v>2</v>
      </c>
      <c r="AC244" s="11">
        <v>2</v>
      </c>
      <c r="AD244" s="11">
        <v>2</v>
      </c>
      <c r="AE244" s="11">
        <v>2</v>
      </c>
      <c r="AF244" s="11">
        <v>0</v>
      </c>
      <c r="AG244" s="11">
        <v>0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f t="shared" si="58"/>
        <v>0</v>
      </c>
      <c r="AO244" s="11">
        <f t="shared" si="59"/>
        <v>4</v>
      </c>
      <c r="AP244" s="11">
        <f t="shared" si="60"/>
        <v>28</v>
      </c>
      <c r="AQ244" s="11">
        <f t="shared" si="61"/>
        <v>41</v>
      </c>
      <c r="AR244" s="11">
        <f t="shared" si="62"/>
        <v>13</v>
      </c>
      <c r="AS244" s="11">
        <f t="shared" si="63"/>
        <v>2</v>
      </c>
      <c r="AT244" s="11">
        <f t="shared" si="64"/>
        <v>6</v>
      </c>
      <c r="AU244" s="11">
        <f t="shared" si="65"/>
        <v>0</v>
      </c>
      <c r="AV244" s="11">
        <f t="shared" si="66"/>
        <v>0</v>
      </c>
      <c r="AW244" s="11">
        <f t="shared" si="67"/>
        <v>94</v>
      </c>
      <c r="AX244" s="13">
        <v>27.351063829787233</v>
      </c>
    </row>
    <row r="245" spans="1:50" s="8" customFormat="1" x14ac:dyDescent="0.2">
      <c r="A245" s="6" t="s">
        <v>186</v>
      </c>
      <c r="B245" s="11">
        <f t="shared" si="57"/>
        <v>101</v>
      </c>
      <c r="C245" s="11">
        <v>0</v>
      </c>
      <c r="D245" s="11">
        <v>2</v>
      </c>
      <c r="E245" s="11">
        <v>0</v>
      </c>
      <c r="F245" s="11">
        <v>4</v>
      </c>
      <c r="G245" s="11">
        <v>4</v>
      </c>
      <c r="H245" s="11">
        <v>7</v>
      </c>
      <c r="I245" s="11">
        <v>8</v>
      </c>
      <c r="J245" s="11">
        <v>11</v>
      </c>
      <c r="K245" s="11">
        <v>8</v>
      </c>
      <c r="L245" s="11">
        <v>12</v>
      </c>
      <c r="M245" s="11">
        <v>4</v>
      </c>
      <c r="N245" s="11">
        <v>8</v>
      </c>
      <c r="O245" s="11">
        <v>7</v>
      </c>
      <c r="P245" s="11">
        <v>4</v>
      </c>
      <c r="Q245" s="11">
        <v>2</v>
      </c>
      <c r="R245" s="11">
        <v>5</v>
      </c>
      <c r="S245" s="11">
        <v>6</v>
      </c>
      <c r="T245" s="11">
        <v>2</v>
      </c>
      <c r="U245" s="11">
        <v>4</v>
      </c>
      <c r="V245" s="11">
        <v>1</v>
      </c>
      <c r="W245" s="11">
        <v>0</v>
      </c>
      <c r="X245" s="11">
        <v>2</v>
      </c>
      <c r="Y245" s="11">
        <v>0</v>
      </c>
      <c r="Z245" s="11">
        <v>0</v>
      </c>
      <c r="AA245" s="11">
        <v>0</v>
      </c>
      <c r="AB245" s="11">
        <v>0</v>
      </c>
      <c r="AC245" s="11">
        <v>0</v>
      </c>
      <c r="AD245" s="11">
        <v>0</v>
      </c>
      <c r="AE245" s="11">
        <v>0</v>
      </c>
      <c r="AF245" s="11">
        <v>0</v>
      </c>
      <c r="AG245" s="11">
        <v>0</v>
      </c>
      <c r="AH245" s="11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f t="shared" si="58"/>
        <v>0</v>
      </c>
      <c r="AO245" s="11">
        <f t="shared" si="59"/>
        <v>17</v>
      </c>
      <c r="AP245" s="11">
        <f t="shared" si="60"/>
        <v>43</v>
      </c>
      <c r="AQ245" s="11">
        <f t="shared" si="61"/>
        <v>26</v>
      </c>
      <c r="AR245" s="11">
        <f t="shared" si="62"/>
        <v>13</v>
      </c>
      <c r="AS245" s="11">
        <f t="shared" si="63"/>
        <v>2</v>
      </c>
      <c r="AT245" s="11">
        <f t="shared" si="64"/>
        <v>0</v>
      </c>
      <c r="AU245" s="11">
        <f t="shared" si="65"/>
        <v>0</v>
      </c>
      <c r="AV245" s="11">
        <f t="shared" si="66"/>
        <v>0</v>
      </c>
      <c r="AW245" s="11">
        <f t="shared" si="67"/>
        <v>101</v>
      </c>
      <c r="AX245" s="13">
        <v>24.321782178217823</v>
      </c>
    </row>
    <row r="246" spans="1:50" s="8" customFormat="1" x14ac:dyDescent="0.2">
      <c r="A246" s="6" t="s">
        <v>92</v>
      </c>
      <c r="B246" s="11">
        <f t="shared" si="57"/>
        <v>142</v>
      </c>
      <c r="C246" s="11">
        <v>0</v>
      </c>
      <c r="D246" s="11">
        <v>0</v>
      </c>
      <c r="E246" s="11">
        <v>0</v>
      </c>
      <c r="F246" s="11">
        <v>6</v>
      </c>
      <c r="G246" s="11">
        <v>12</v>
      </c>
      <c r="H246" s="11">
        <v>6</v>
      </c>
      <c r="I246" s="11">
        <v>7</v>
      </c>
      <c r="J246" s="11">
        <v>10</v>
      </c>
      <c r="K246" s="11">
        <v>10</v>
      </c>
      <c r="L246" s="11">
        <v>9</v>
      </c>
      <c r="M246" s="11">
        <v>7</v>
      </c>
      <c r="N246" s="11">
        <v>13</v>
      </c>
      <c r="O246" s="11">
        <v>9</v>
      </c>
      <c r="P246" s="11">
        <v>15</v>
      </c>
      <c r="Q246" s="11">
        <v>6</v>
      </c>
      <c r="R246" s="11">
        <v>3</v>
      </c>
      <c r="S246" s="11">
        <v>9</v>
      </c>
      <c r="T246" s="11">
        <v>2</v>
      </c>
      <c r="U246" s="11">
        <v>4</v>
      </c>
      <c r="V246" s="11">
        <v>5</v>
      </c>
      <c r="W246" s="11">
        <v>1</v>
      </c>
      <c r="X246" s="11">
        <v>3</v>
      </c>
      <c r="Y246" s="11">
        <v>4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1</v>
      </c>
      <c r="AF246" s="11">
        <v>0</v>
      </c>
      <c r="AG246" s="11">
        <v>0</v>
      </c>
      <c r="AH246" s="11">
        <v>0</v>
      </c>
      <c r="AI246" s="11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f t="shared" si="58"/>
        <v>0</v>
      </c>
      <c r="AO246" s="11">
        <f t="shared" si="59"/>
        <v>24</v>
      </c>
      <c r="AP246" s="11">
        <f t="shared" si="60"/>
        <v>43</v>
      </c>
      <c r="AQ246" s="11">
        <f t="shared" si="61"/>
        <v>46</v>
      </c>
      <c r="AR246" s="11">
        <f t="shared" si="62"/>
        <v>21</v>
      </c>
      <c r="AS246" s="11">
        <f t="shared" si="63"/>
        <v>7</v>
      </c>
      <c r="AT246" s="11">
        <f t="shared" si="64"/>
        <v>1</v>
      </c>
      <c r="AU246" s="11">
        <f t="shared" si="65"/>
        <v>0</v>
      </c>
      <c r="AV246" s="11">
        <f t="shared" si="66"/>
        <v>0</v>
      </c>
      <c r="AW246" s="11">
        <f t="shared" si="67"/>
        <v>142</v>
      </c>
      <c r="AX246" s="13">
        <v>25.471830985915492</v>
      </c>
    </row>
    <row r="247" spans="1:50" s="8" customFormat="1" x14ac:dyDescent="0.2">
      <c r="A247" s="6" t="s">
        <v>187</v>
      </c>
      <c r="B247" s="11">
        <f t="shared" si="57"/>
        <v>80</v>
      </c>
      <c r="C247" s="11">
        <v>0</v>
      </c>
      <c r="D247" s="11">
        <v>0</v>
      </c>
      <c r="E247" s="11">
        <v>1</v>
      </c>
      <c r="F247" s="11">
        <v>1</v>
      </c>
      <c r="G247" s="11">
        <v>0</v>
      </c>
      <c r="H247" s="11">
        <v>4</v>
      </c>
      <c r="I247" s="11">
        <v>5</v>
      </c>
      <c r="J247" s="11">
        <v>10</v>
      </c>
      <c r="K247" s="11">
        <v>4</v>
      </c>
      <c r="L247" s="11">
        <v>7</v>
      </c>
      <c r="M247" s="11">
        <v>9</v>
      </c>
      <c r="N247" s="11">
        <v>4</v>
      </c>
      <c r="O247" s="11">
        <v>5</v>
      </c>
      <c r="P247" s="11">
        <v>9</v>
      </c>
      <c r="Q247" s="11">
        <v>1</v>
      </c>
      <c r="R247" s="11">
        <v>2</v>
      </c>
      <c r="S247" s="11">
        <v>6</v>
      </c>
      <c r="T247" s="11">
        <v>2</v>
      </c>
      <c r="U247" s="11">
        <v>2</v>
      </c>
      <c r="V247" s="11">
        <v>4</v>
      </c>
      <c r="W247" s="11">
        <v>0</v>
      </c>
      <c r="X247" s="11">
        <v>1</v>
      </c>
      <c r="Y247" s="11">
        <v>1</v>
      </c>
      <c r="Z247" s="11">
        <v>0</v>
      </c>
      <c r="AA247" s="11">
        <v>1</v>
      </c>
      <c r="AB247" s="11">
        <v>0</v>
      </c>
      <c r="AC247" s="11">
        <v>0</v>
      </c>
      <c r="AD247" s="11">
        <v>1</v>
      </c>
      <c r="AE247" s="11">
        <v>0</v>
      </c>
      <c r="AF247" s="11">
        <v>0</v>
      </c>
      <c r="AG247" s="11">
        <v>0</v>
      </c>
      <c r="AH247" s="11">
        <v>0</v>
      </c>
      <c r="AI247" s="11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f t="shared" si="58"/>
        <v>0</v>
      </c>
      <c r="AO247" s="11">
        <f t="shared" si="59"/>
        <v>6</v>
      </c>
      <c r="AP247" s="11">
        <f t="shared" si="60"/>
        <v>35</v>
      </c>
      <c r="AQ247" s="11">
        <f t="shared" si="61"/>
        <v>21</v>
      </c>
      <c r="AR247" s="11">
        <f t="shared" si="62"/>
        <v>14</v>
      </c>
      <c r="AS247" s="11">
        <f t="shared" si="63"/>
        <v>3</v>
      </c>
      <c r="AT247" s="11">
        <f t="shared" si="64"/>
        <v>1</v>
      </c>
      <c r="AU247" s="11">
        <f t="shared" si="65"/>
        <v>0</v>
      </c>
      <c r="AV247" s="11">
        <f t="shared" si="66"/>
        <v>0</v>
      </c>
      <c r="AW247" s="11">
        <f t="shared" si="67"/>
        <v>80</v>
      </c>
      <c r="AX247" s="13">
        <v>25.887499999999999</v>
      </c>
    </row>
    <row r="248" spans="1:50" s="8" customFormat="1" x14ac:dyDescent="0.2">
      <c r="A248" s="6" t="s">
        <v>188</v>
      </c>
      <c r="B248" s="11">
        <f t="shared" si="57"/>
        <v>45</v>
      </c>
      <c r="C248" s="11">
        <v>0</v>
      </c>
      <c r="D248" s="11">
        <v>0</v>
      </c>
      <c r="E248" s="11">
        <v>0</v>
      </c>
      <c r="F248" s="11">
        <v>2</v>
      </c>
      <c r="G248" s="11">
        <v>1</v>
      </c>
      <c r="H248" s="11">
        <v>3</v>
      </c>
      <c r="I248" s="11">
        <v>1</v>
      </c>
      <c r="J248" s="11">
        <v>0</v>
      </c>
      <c r="K248" s="11">
        <v>2</v>
      </c>
      <c r="L248" s="11">
        <v>4</v>
      </c>
      <c r="M248" s="11">
        <v>1</v>
      </c>
      <c r="N248" s="11">
        <v>4</v>
      </c>
      <c r="O248" s="11">
        <v>6</v>
      </c>
      <c r="P248" s="11">
        <v>2</v>
      </c>
      <c r="Q248" s="11">
        <v>6</v>
      </c>
      <c r="R248" s="11">
        <v>3</v>
      </c>
      <c r="S248" s="11">
        <v>3</v>
      </c>
      <c r="T248" s="11">
        <v>1</v>
      </c>
      <c r="U248" s="11">
        <v>1</v>
      </c>
      <c r="V248" s="11">
        <v>0</v>
      </c>
      <c r="W248" s="11">
        <v>0</v>
      </c>
      <c r="X248" s="11">
        <v>2</v>
      </c>
      <c r="Y248" s="11">
        <v>0</v>
      </c>
      <c r="Z248" s="11">
        <v>1</v>
      </c>
      <c r="AA248" s="11">
        <v>1</v>
      </c>
      <c r="AB248" s="11">
        <v>0</v>
      </c>
      <c r="AC248" s="11">
        <v>1</v>
      </c>
      <c r="AD248" s="11">
        <v>0</v>
      </c>
      <c r="AE248" s="11">
        <v>0</v>
      </c>
      <c r="AF248" s="11">
        <v>0</v>
      </c>
      <c r="AG248" s="11">
        <v>0</v>
      </c>
      <c r="AH248" s="11">
        <v>0</v>
      </c>
      <c r="AI248" s="11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f t="shared" si="58"/>
        <v>0</v>
      </c>
      <c r="AO248" s="11">
        <f t="shared" si="59"/>
        <v>6</v>
      </c>
      <c r="AP248" s="11">
        <f t="shared" si="60"/>
        <v>8</v>
      </c>
      <c r="AQ248" s="11">
        <f t="shared" si="61"/>
        <v>21</v>
      </c>
      <c r="AR248" s="11">
        <f t="shared" si="62"/>
        <v>5</v>
      </c>
      <c r="AS248" s="11">
        <f t="shared" si="63"/>
        <v>4</v>
      </c>
      <c r="AT248" s="11">
        <f t="shared" si="64"/>
        <v>1</v>
      </c>
      <c r="AU248" s="11">
        <f t="shared" si="65"/>
        <v>0</v>
      </c>
      <c r="AV248" s="11">
        <f t="shared" si="66"/>
        <v>0</v>
      </c>
      <c r="AW248" s="11">
        <f t="shared" si="67"/>
        <v>45</v>
      </c>
      <c r="AX248" s="13">
        <v>26.988888888888887</v>
      </c>
    </row>
    <row r="249" spans="1:50" s="8" customFormat="1" x14ac:dyDescent="0.2">
      <c r="A249" s="6" t="s">
        <v>189</v>
      </c>
      <c r="B249" s="11">
        <f t="shared" si="57"/>
        <v>87</v>
      </c>
      <c r="C249" s="11">
        <v>0</v>
      </c>
      <c r="D249" s="11">
        <v>0</v>
      </c>
      <c r="E249" s="11">
        <v>0</v>
      </c>
      <c r="F249" s="11">
        <v>1</v>
      </c>
      <c r="G249" s="11">
        <v>1</v>
      </c>
      <c r="H249" s="11">
        <v>2</v>
      </c>
      <c r="I249" s="11">
        <v>4</v>
      </c>
      <c r="J249" s="11">
        <v>5</v>
      </c>
      <c r="K249" s="11">
        <v>3</v>
      </c>
      <c r="L249" s="11">
        <v>6</v>
      </c>
      <c r="M249" s="11">
        <v>10</v>
      </c>
      <c r="N249" s="11">
        <v>7</v>
      </c>
      <c r="O249" s="11">
        <v>7</v>
      </c>
      <c r="P249" s="11">
        <v>7</v>
      </c>
      <c r="Q249" s="11">
        <v>7</v>
      </c>
      <c r="R249" s="11">
        <v>4</v>
      </c>
      <c r="S249" s="11">
        <v>4</v>
      </c>
      <c r="T249" s="11">
        <v>3</v>
      </c>
      <c r="U249" s="11">
        <v>6</v>
      </c>
      <c r="V249" s="11">
        <v>1</v>
      </c>
      <c r="W249" s="11">
        <v>1</v>
      </c>
      <c r="X249" s="11">
        <v>1</v>
      </c>
      <c r="Y249" s="11">
        <v>1</v>
      </c>
      <c r="Z249" s="11">
        <v>2</v>
      </c>
      <c r="AA249" s="11">
        <v>1</v>
      </c>
      <c r="AB249" s="11">
        <v>0</v>
      </c>
      <c r="AC249" s="11">
        <v>2</v>
      </c>
      <c r="AD249" s="11">
        <v>0</v>
      </c>
      <c r="AE249" s="11">
        <v>1</v>
      </c>
      <c r="AF249" s="11">
        <v>0</v>
      </c>
      <c r="AG249" s="11">
        <v>0</v>
      </c>
      <c r="AH249" s="11">
        <v>0</v>
      </c>
      <c r="AI249" s="11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f t="shared" si="58"/>
        <v>0</v>
      </c>
      <c r="AO249" s="11">
        <f t="shared" si="59"/>
        <v>4</v>
      </c>
      <c r="AP249" s="11">
        <f t="shared" si="60"/>
        <v>28</v>
      </c>
      <c r="AQ249" s="11">
        <f t="shared" si="61"/>
        <v>32</v>
      </c>
      <c r="AR249" s="11">
        <f t="shared" si="62"/>
        <v>15</v>
      </c>
      <c r="AS249" s="11">
        <f t="shared" si="63"/>
        <v>5</v>
      </c>
      <c r="AT249" s="11">
        <f t="shared" si="64"/>
        <v>3</v>
      </c>
      <c r="AU249" s="11">
        <f t="shared" si="65"/>
        <v>0</v>
      </c>
      <c r="AV249" s="11">
        <f t="shared" si="66"/>
        <v>0</v>
      </c>
      <c r="AW249" s="11">
        <f t="shared" si="67"/>
        <v>87</v>
      </c>
      <c r="AX249" s="13">
        <v>27.362068965517242</v>
      </c>
    </row>
    <row r="250" spans="1:50" s="8" customFormat="1" x14ac:dyDescent="0.2">
      <c r="A250" s="6" t="s">
        <v>108</v>
      </c>
      <c r="B250" s="11">
        <f t="shared" si="57"/>
        <v>237</v>
      </c>
      <c r="C250" s="11">
        <v>0</v>
      </c>
      <c r="D250" s="11">
        <v>1</v>
      </c>
      <c r="E250" s="11">
        <v>1</v>
      </c>
      <c r="F250" s="11">
        <v>4</v>
      </c>
      <c r="G250" s="11">
        <v>6</v>
      </c>
      <c r="H250" s="11">
        <v>16</v>
      </c>
      <c r="I250" s="11">
        <v>9</v>
      </c>
      <c r="J250" s="11">
        <v>14</v>
      </c>
      <c r="K250" s="11">
        <v>16</v>
      </c>
      <c r="L250" s="11">
        <v>9</v>
      </c>
      <c r="M250" s="11">
        <v>22</v>
      </c>
      <c r="N250" s="11">
        <v>20</v>
      </c>
      <c r="O250" s="11">
        <v>23</v>
      </c>
      <c r="P250" s="11">
        <v>19</v>
      </c>
      <c r="Q250" s="11">
        <v>12</v>
      </c>
      <c r="R250" s="11">
        <v>10</v>
      </c>
      <c r="S250" s="11">
        <v>16</v>
      </c>
      <c r="T250" s="11">
        <v>8</v>
      </c>
      <c r="U250" s="11">
        <v>7</v>
      </c>
      <c r="V250" s="11">
        <v>8</v>
      </c>
      <c r="W250" s="11">
        <v>4</v>
      </c>
      <c r="X250" s="11">
        <v>3</v>
      </c>
      <c r="Y250" s="11">
        <v>1</v>
      </c>
      <c r="Z250" s="11">
        <v>3</v>
      </c>
      <c r="AA250" s="11">
        <v>1</v>
      </c>
      <c r="AB250" s="11">
        <v>0</v>
      </c>
      <c r="AC250" s="11">
        <v>1</v>
      </c>
      <c r="AD250" s="11">
        <v>1</v>
      </c>
      <c r="AE250" s="11">
        <v>2</v>
      </c>
      <c r="AF250" s="11">
        <v>0</v>
      </c>
      <c r="AG250" s="11">
        <v>0</v>
      </c>
      <c r="AH250" s="11">
        <v>0</v>
      </c>
      <c r="AI250" s="11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f t="shared" si="58"/>
        <v>0</v>
      </c>
      <c r="AO250" s="11">
        <f t="shared" si="59"/>
        <v>28</v>
      </c>
      <c r="AP250" s="11">
        <f t="shared" si="60"/>
        <v>70</v>
      </c>
      <c r="AQ250" s="11">
        <f t="shared" si="61"/>
        <v>84</v>
      </c>
      <c r="AR250" s="11">
        <f t="shared" si="62"/>
        <v>43</v>
      </c>
      <c r="AS250" s="11">
        <f t="shared" si="63"/>
        <v>8</v>
      </c>
      <c r="AT250" s="11">
        <f t="shared" si="64"/>
        <v>4</v>
      </c>
      <c r="AU250" s="11">
        <f t="shared" si="65"/>
        <v>0</v>
      </c>
      <c r="AV250" s="11">
        <f t="shared" si="66"/>
        <v>0</v>
      </c>
      <c r="AW250" s="11">
        <f t="shared" si="67"/>
        <v>237</v>
      </c>
      <c r="AX250" s="13">
        <v>26.305907172995781</v>
      </c>
    </row>
    <row r="251" spans="1:50" s="8" customFormat="1" x14ac:dyDescent="0.2">
      <c r="A251" s="6" t="s">
        <v>190</v>
      </c>
      <c r="B251" s="11">
        <f t="shared" ref="B251:B258" si="68">SUM(C251:AM251)</f>
        <v>43</v>
      </c>
      <c r="C251" s="11">
        <v>0</v>
      </c>
      <c r="D251" s="11">
        <v>0</v>
      </c>
      <c r="E251" s="11">
        <v>0</v>
      </c>
      <c r="F251" s="11">
        <v>0</v>
      </c>
      <c r="G251" s="11">
        <v>1</v>
      </c>
      <c r="H251" s="11">
        <v>2</v>
      </c>
      <c r="I251" s="11">
        <v>2</v>
      </c>
      <c r="J251" s="11">
        <v>4</v>
      </c>
      <c r="K251" s="11">
        <v>2</v>
      </c>
      <c r="L251" s="11">
        <v>6</v>
      </c>
      <c r="M251" s="11">
        <v>3</v>
      </c>
      <c r="N251" s="11">
        <v>3</v>
      </c>
      <c r="O251" s="11">
        <v>7</v>
      </c>
      <c r="P251" s="11">
        <v>2</v>
      </c>
      <c r="Q251" s="11">
        <v>2</v>
      </c>
      <c r="R251" s="11">
        <v>3</v>
      </c>
      <c r="S251" s="11">
        <v>1</v>
      </c>
      <c r="T251" s="11">
        <v>1</v>
      </c>
      <c r="U251" s="11">
        <v>0</v>
      </c>
      <c r="V251" s="11">
        <v>1</v>
      </c>
      <c r="W251" s="11">
        <v>0</v>
      </c>
      <c r="X251" s="11">
        <v>0</v>
      </c>
      <c r="Y251" s="11">
        <v>0</v>
      </c>
      <c r="Z251" s="11">
        <v>0</v>
      </c>
      <c r="AA251" s="11">
        <v>2</v>
      </c>
      <c r="AB251" s="11">
        <v>1</v>
      </c>
      <c r="AC251" s="11">
        <v>0</v>
      </c>
      <c r="AD251" s="11">
        <v>0</v>
      </c>
      <c r="AE251" s="11">
        <v>0</v>
      </c>
      <c r="AF251" s="11">
        <v>0</v>
      </c>
      <c r="AG251" s="11">
        <v>0</v>
      </c>
      <c r="AH251" s="11">
        <v>0</v>
      </c>
      <c r="AI251" s="11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f t="shared" si="58"/>
        <v>0</v>
      </c>
      <c r="AO251" s="11">
        <f t="shared" si="59"/>
        <v>3</v>
      </c>
      <c r="AP251" s="11">
        <f t="shared" si="60"/>
        <v>17</v>
      </c>
      <c r="AQ251" s="11">
        <f t="shared" si="61"/>
        <v>17</v>
      </c>
      <c r="AR251" s="11">
        <f t="shared" si="62"/>
        <v>3</v>
      </c>
      <c r="AS251" s="11">
        <f t="shared" si="63"/>
        <v>3</v>
      </c>
      <c r="AT251" s="11">
        <f t="shared" si="64"/>
        <v>0</v>
      </c>
      <c r="AU251" s="11">
        <f t="shared" si="65"/>
        <v>0</v>
      </c>
      <c r="AV251" s="11">
        <f t="shared" si="66"/>
        <v>0</v>
      </c>
      <c r="AW251" s="11">
        <f t="shared" si="67"/>
        <v>43</v>
      </c>
      <c r="AX251" s="13">
        <v>26.011627906976745</v>
      </c>
    </row>
    <row r="252" spans="1:50" s="8" customFormat="1" x14ac:dyDescent="0.2">
      <c r="A252" s="6" t="s">
        <v>191</v>
      </c>
      <c r="B252" s="11">
        <f t="shared" si="68"/>
        <v>66</v>
      </c>
      <c r="C252" s="11">
        <v>1</v>
      </c>
      <c r="D252" s="11">
        <v>0</v>
      </c>
      <c r="E252" s="11">
        <v>0</v>
      </c>
      <c r="F252" s="11">
        <v>0</v>
      </c>
      <c r="G252" s="11">
        <v>1</v>
      </c>
      <c r="H252" s="11">
        <v>0</v>
      </c>
      <c r="I252" s="11">
        <v>3</v>
      </c>
      <c r="J252" s="11">
        <v>3</v>
      </c>
      <c r="K252" s="11">
        <v>6</v>
      </c>
      <c r="L252" s="11">
        <v>2</v>
      </c>
      <c r="M252" s="11">
        <v>3</v>
      </c>
      <c r="N252" s="11">
        <v>8</v>
      </c>
      <c r="O252" s="11">
        <v>9</v>
      </c>
      <c r="P252" s="11">
        <v>9</v>
      </c>
      <c r="Q252" s="11">
        <v>3</v>
      </c>
      <c r="R252" s="11">
        <v>5</v>
      </c>
      <c r="S252" s="11">
        <v>2</v>
      </c>
      <c r="T252" s="11">
        <v>0</v>
      </c>
      <c r="U252" s="11">
        <v>1</v>
      </c>
      <c r="V252" s="11">
        <v>4</v>
      </c>
      <c r="W252" s="11">
        <v>1</v>
      </c>
      <c r="X252" s="11">
        <v>1</v>
      </c>
      <c r="Y252" s="11">
        <v>4</v>
      </c>
      <c r="Z252" s="11">
        <v>0</v>
      </c>
      <c r="AA252" s="11">
        <v>0</v>
      </c>
      <c r="AB252" s="11">
        <v>0</v>
      </c>
      <c r="AC252" s="11">
        <v>0</v>
      </c>
      <c r="AD252" s="11">
        <v>0</v>
      </c>
      <c r="AE252" s="11">
        <v>0</v>
      </c>
      <c r="AF252" s="11">
        <v>0</v>
      </c>
      <c r="AG252" s="11">
        <v>0</v>
      </c>
      <c r="AH252" s="11">
        <v>0</v>
      </c>
      <c r="AI252" s="11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f t="shared" si="58"/>
        <v>1</v>
      </c>
      <c r="AO252" s="11">
        <f t="shared" si="59"/>
        <v>1</v>
      </c>
      <c r="AP252" s="11">
        <f t="shared" si="60"/>
        <v>17</v>
      </c>
      <c r="AQ252" s="11">
        <f t="shared" si="61"/>
        <v>34</v>
      </c>
      <c r="AR252" s="11">
        <f t="shared" si="62"/>
        <v>8</v>
      </c>
      <c r="AS252" s="11">
        <f t="shared" si="63"/>
        <v>5</v>
      </c>
      <c r="AT252" s="11">
        <f t="shared" si="64"/>
        <v>0</v>
      </c>
      <c r="AU252" s="11">
        <f t="shared" si="65"/>
        <v>0</v>
      </c>
      <c r="AV252" s="11">
        <f t="shared" si="66"/>
        <v>0</v>
      </c>
      <c r="AW252" s="11">
        <f t="shared" si="67"/>
        <v>65</v>
      </c>
      <c r="AX252" s="13">
        <v>26.984848484848484</v>
      </c>
    </row>
    <row r="253" spans="1:50" s="8" customFormat="1" x14ac:dyDescent="0.2">
      <c r="A253" s="6" t="s">
        <v>72</v>
      </c>
      <c r="B253" s="11">
        <f t="shared" si="68"/>
        <v>125</v>
      </c>
      <c r="C253" s="11">
        <v>0</v>
      </c>
      <c r="D253" s="11">
        <v>1</v>
      </c>
      <c r="E253" s="11">
        <v>3</v>
      </c>
      <c r="F253" s="11">
        <v>3</v>
      </c>
      <c r="G253" s="11">
        <v>1</v>
      </c>
      <c r="H253" s="11">
        <v>3</v>
      </c>
      <c r="I253" s="11">
        <v>5</v>
      </c>
      <c r="J253" s="11">
        <v>6</v>
      </c>
      <c r="K253" s="11">
        <v>8</v>
      </c>
      <c r="L253" s="11">
        <v>12</v>
      </c>
      <c r="M253" s="11">
        <v>14</v>
      </c>
      <c r="N253" s="11">
        <v>12</v>
      </c>
      <c r="O253" s="11">
        <v>14</v>
      </c>
      <c r="P253" s="11">
        <v>10</v>
      </c>
      <c r="Q253" s="11">
        <v>11</v>
      </c>
      <c r="R253" s="11">
        <v>8</v>
      </c>
      <c r="S253" s="11">
        <v>2</v>
      </c>
      <c r="T253" s="11">
        <v>4</v>
      </c>
      <c r="U253" s="11">
        <v>1</v>
      </c>
      <c r="V253" s="11">
        <v>1</v>
      </c>
      <c r="W253" s="11">
        <v>3</v>
      </c>
      <c r="X253" s="11">
        <v>0</v>
      </c>
      <c r="Y253" s="11">
        <v>0</v>
      </c>
      <c r="Z253" s="11">
        <v>1</v>
      </c>
      <c r="AA253" s="11">
        <v>0</v>
      </c>
      <c r="AB253" s="11">
        <v>1</v>
      </c>
      <c r="AC253" s="11">
        <v>1</v>
      </c>
      <c r="AD253" s="11">
        <v>0</v>
      </c>
      <c r="AE253" s="11">
        <v>0</v>
      </c>
      <c r="AF253" s="11">
        <v>0</v>
      </c>
      <c r="AG253" s="11">
        <v>0</v>
      </c>
      <c r="AH253" s="11">
        <v>0</v>
      </c>
      <c r="AI253" s="11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f t="shared" si="58"/>
        <v>0</v>
      </c>
      <c r="AO253" s="11">
        <f t="shared" si="59"/>
        <v>11</v>
      </c>
      <c r="AP253" s="11">
        <f t="shared" si="60"/>
        <v>45</v>
      </c>
      <c r="AQ253" s="11">
        <f t="shared" si="61"/>
        <v>55</v>
      </c>
      <c r="AR253" s="11">
        <f t="shared" si="62"/>
        <v>11</v>
      </c>
      <c r="AS253" s="11">
        <f t="shared" si="63"/>
        <v>2</v>
      </c>
      <c r="AT253" s="11">
        <f t="shared" si="64"/>
        <v>1</v>
      </c>
      <c r="AU253" s="11">
        <f t="shared" si="65"/>
        <v>0</v>
      </c>
      <c r="AV253" s="11">
        <f t="shared" si="66"/>
        <v>0</v>
      </c>
      <c r="AW253" s="11">
        <f t="shared" si="67"/>
        <v>125</v>
      </c>
      <c r="AX253" s="13">
        <v>25.652000000000001</v>
      </c>
    </row>
    <row r="254" spans="1:50" s="8" customFormat="1" x14ac:dyDescent="0.2">
      <c r="A254" s="6" t="s">
        <v>93</v>
      </c>
      <c r="B254" s="11">
        <f t="shared" si="68"/>
        <v>359</v>
      </c>
      <c r="C254" s="11">
        <v>1</v>
      </c>
      <c r="D254" s="11">
        <v>0</v>
      </c>
      <c r="E254" s="11">
        <v>0</v>
      </c>
      <c r="F254" s="11">
        <v>3</v>
      </c>
      <c r="G254" s="11">
        <v>11</v>
      </c>
      <c r="H254" s="11">
        <v>10</v>
      </c>
      <c r="I254" s="11">
        <v>14</v>
      </c>
      <c r="J254" s="11">
        <v>11</v>
      </c>
      <c r="K254" s="11">
        <v>15</v>
      </c>
      <c r="L254" s="11">
        <v>23</v>
      </c>
      <c r="M254" s="11">
        <v>17</v>
      </c>
      <c r="N254" s="11">
        <v>31</v>
      </c>
      <c r="O254" s="11">
        <v>41</v>
      </c>
      <c r="P254" s="11">
        <v>24</v>
      </c>
      <c r="Q254" s="11">
        <v>33</v>
      </c>
      <c r="R254" s="11">
        <v>31</v>
      </c>
      <c r="S254" s="11">
        <v>24</v>
      </c>
      <c r="T254" s="11">
        <v>13</v>
      </c>
      <c r="U254" s="11">
        <v>7</v>
      </c>
      <c r="V254" s="11">
        <v>9</v>
      </c>
      <c r="W254" s="11">
        <v>7</v>
      </c>
      <c r="X254" s="11">
        <v>10</v>
      </c>
      <c r="Y254" s="11">
        <v>8</v>
      </c>
      <c r="Z254" s="11">
        <v>3</v>
      </c>
      <c r="AA254" s="11">
        <v>7</v>
      </c>
      <c r="AB254" s="11">
        <v>2</v>
      </c>
      <c r="AC254" s="11">
        <v>2</v>
      </c>
      <c r="AD254" s="11">
        <v>1</v>
      </c>
      <c r="AE254" s="11">
        <v>0</v>
      </c>
      <c r="AF254" s="11">
        <v>0</v>
      </c>
      <c r="AG254" s="11">
        <v>1</v>
      </c>
      <c r="AH254" s="11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f t="shared" si="58"/>
        <v>1</v>
      </c>
      <c r="AO254" s="11">
        <f t="shared" si="59"/>
        <v>24</v>
      </c>
      <c r="AP254" s="11">
        <f t="shared" si="60"/>
        <v>80</v>
      </c>
      <c r="AQ254" s="11">
        <f t="shared" si="61"/>
        <v>160</v>
      </c>
      <c r="AR254" s="11">
        <f t="shared" si="62"/>
        <v>60</v>
      </c>
      <c r="AS254" s="11">
        <f t="shared" si="63"/>
        <v>30</v>
      </c>
      <c r="AT254" s="11">
        <f t="shared" si="64"/>
        <v>4</v>
      </c>
      <c r="AU254" s="11">
        <f t="shared" si="65"/>
        <v>0</v>
      </c>
      <c r="AV254" s="11">
        <f t="shared" si="66"/>
        <v>0</v>
      </c>
      <c r="AW254" s="11">
        <f t="shared" si="67"/>
        <v>358</v>
      </c>
      <c r="AX254" s="13">
        <v>27.472144846796656</v>
      </c>
    </row>
    <row r="255" spans="1:50" s="8" customFormat="1" x14ac:dyDescent="0.2">
      <c r="A255" s="6" t="s">
        <v>94</v>
      </c>
      <c r="B255" s="11">
        <f t="shared" si="68"/>
        <v>59</v>
      </c>
      <c r="C255" s="11">
        <v>0</v>
      </c>
      <c r="D255" s="11">
        <v>0</v>
      </c>
      <c r="E255" s="11">
        <v>0</v>
      </c>
      <c r="F255" s="11">
        <v>1</v>
      </c>
      <c r="G255" s="11">
        <v>1</v>
      </c>
      <c r="H255" s="11">
        <v>0</v>
      </c>
      <c r="I255" s="11">
        <v>1</v>
      </c>
      <c r="J255" s="11">
        <v>4</v>
      </c>
      <c r="K255" s="11">
        <v>5</v>
      </c>
      <c r="L255" s="11">
        <v>5</v>
      </c>
      <c r="M255" s="11">
        <v>5</v>
      </c>
      <c r="N255" s="11">
        <v>4</v>
      </c>
      <c r="O255" s="11">
        <v>9</v>
      </c>
      <c r="P255" s="11">
        <v>3</v>
      </c>
      <c r="Q255" s="11">
        <v>3</v>
      </c>
      <c r="R255" s="11">
        <v>6</v>
      </c>
      <c r="S255" s="11">
        <v>1</v>
      </c>
      <c r="T255" s="11">
        <v>0</v>
      </c>
      <c r="U255" s="11">
        <v>2</v>
      </c>
      <c r="V255" s="11">
        <v>2</v>
      </c>
      <c r="W255" s="11">
        <v>0</v>
      </c>
      <c r="X255" s="11">
        <v>1</v>
      </c>
      <c r="Y255" s="11">
        <v>4</v>
      </c>
      <c r="Z255" s="11">
        <v>0</v>
      </c>
      <c r="AA255" s="11">
        <v>1</v>
      </c>
      <c r="AB255" s="11">
        <v>0</v>
      </c>
      <c r="AC255" s="11">
        <v>1</v>
      </c>
      <c r="AD255" s="11">
        <v>0</v>
      </c>
      <c r="AE255" s="11">
        <v>0</v>
      </c>
      <c r="AF255" s="11">
        <v>0</v>
      </c>
      <c r="AG255" s="11">
        <v>0</v>
      </c>
      <c r="AH255" s="11">
        <v>0</v>
      </c>
      <c r="AI255" s="11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f t="shared" si="58"/>
        <v>0</v>
      </c>
      <c r="AO255" s="11">
        <f t="shared" si="59"/>
        <v>2</v>
      </c>
      <c r="AP255" s="11">
        <f t="shared" si="60"/>
        <v>20</v>
      </c>
      <c r="AQ255" s="11">
        <f t="shared" si="61"/>
        <v>25</v>
      </c>
      <c r="AR255" s="11">
        <f t="shared" si="62"/>
        <v>5</v>
      </c>
      <c r="AS255" s="11">
        <f t="shared" si="63"/>
        <v>6</v>
      </c>
      <c r="AT255" s="11">
        <f t="shared" si="64"/>
        <v>1</v>
      </c>
      <c r="AU255" s="11">
        <f t="shared" si="65"/>
        <v>0</v>
      </c>
      <c r="AV255" s="11">
        <f t="shared" si="66"/>
        <v>0</v>
      </c>
      <c r="AW255" s="11">
        <f t="shared" si="67"/>
        <v>59</v>
      </c>
      <c r="AX255" s="13">
        <v>27.177966101694917</v>
      </c>
    </row>
    <row r="256" spans="1:50" s="8" customFormat="1" x14ac:dyDescent="0.2">
      <c r="A256" s="6" t="s">
        <v>192</v>
      </c>
      <c r="B256" s="11">
        <f t="shared" si="68"/>
        <v>49</v>
      </c>
      <c r="C256" s="11">
        <v>0</v>
      </c>
      <c r="D256" s="11">
        <v>0</v>
      </c>
      <c r="E256" s="11">
        <v>1</v>
      </c>
      <c r="F256" s="11">
        <v>2</v>
      </c>
      <c r="G256" s="11">
        <v>1</v>
      </c>
      <c r="H256" s="11">
        <v>3</v>
      </c>
      <c r="I256" s="11">
        <v>2</v>
      </c>
      <c r="J256" s="11">
        <v>5</v>
      </c>
      <c r="K256" s="11">
        <v>3</v>
      </c>
      <c r="L256" s="11">
        <v>3</v>
      </c>
      <c r="M256" s="11">
        <v>1</v>
      </c>
      <c r="N256" s="11">
        <v>8</v>
      </c>
      <c r="O256" s="11">
        <v>4</v>
      </c>
      <c r="P256" s="11">
        <v>4</v>
      </c>
      <c r="Q256" s="11">
        <v>1</v>
      </c>
      <c r="R256" s="11">
        <v>0</v>
      </c>
      <c r="S256" s="11">
        <v>3</v>
      </c>
      <c r="T256" s="11">
        <v>2</v>
      </c>
      <c r="U256" s="11">
        <v>0</v>
      </c>
      <c r="V256" s="11">
        <v>0</v>
      </c>
      <c r="W256" s="11">
        <v>1</v>
      </c>
      <c r="X256" s="11">
        <v>1</v>
      </c>
      <c r="Y256" s="11">
        <v>0</v>
      </c>
      <c r="Z256" s="11">
        <v>1</v>
      </c>
      <c r="AA256" s="11">
        <v>2</v>
      </c>
      <c r="AB256" s="11">
        <v>0</v>
      </c>
      <c r="AC256" s="11">
        <v>1</v>
      </c>
      <c r="AD256" s="11">
        <v>0</v>
      </c>
      <c r="AE256" s="11">
        <v>0</v>
      </c>
      <c r="AF256" s="11">
        <v>0</v>
      </c>
      <c r="AG256" s="11">
        <v>0</v>
      </c>
      <c r="AH256" s="11">
        <v>0</v>
      </c>
      <c r="AI256" s="11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f t="shared" si="58"/>
        <v>0</v>
      </c>
      <c r="AO256" s="11">
        <f t="shared" si="59"/>
        <v>7</v>
      </c>
      <c r="AP256" s="11">
        <f t="shared" si="60"/>
        <v>14</v>
      </c>
      <c r="AQ256" s="11">
        <f t="shared" si="61"/>
        <v>17</v>
      </c>
      <c r="AR256" s="11">
        <f t="shared" si="62"/>
        <v>6</v>
      </c>
      <c r="AS256" s="11">
        <f t="shared" si="63"/>
        <v>4</v>
      </c>
      <c r="AT256" s="11">
        <f t="shared" si="64"/>
        <v>1</v>
      </c>
      <c r="AU256" s="11">
        <f t="shared" si="65"/>
        <v>0</v>
      </c>
      <c r="AV256" s="11">
        <f t="shared" si="66"/>
        <v>0</v>
      </c>
      <c r="AW256" s="11">
        <f t="shared" si="67"/>
        <v>49</v>
      </c>
      <c r="AX256" s="13">
        <v>25.867346938775512</v>
      </c>
    </row>
    <row r="257" spans="1:50" s="8" customFormat="1" x14ac:dyDescent="0.2">
      <c r="A257" s="6" t="s">
        <v>95</v>
      </c>
      <c r="B257" s="11">
        <f t="shared" si="68"/>
        <v>164</v>
      </c>
      <c r="C257" s="11">
        <v>0</v>
      </c>
      <c r="D257" s="11">
        <v>1</v>
      </c>
      <c r="E257" s="11">
        <v>3</v>
      </c>
      <c r="F257" s="11">
        <v>1</v>
      </c>
      <c r="G257" s="11">
        <v>3</v>
      </c>
      <c r="H257" s="11">
        <v>7</v>
      </c>
      <c r="I257" s="11">
        <v>9</v>
      </c>
      <c r="J257" s="11">
        <v>5</v>
      </c>
      <c r="K257" s="11">
        <v>12</v>
      </c>
      <c r="L257" s="11">
        <v>15</v>
      </c>
      <c r="M257" s="11">
        <v>12</v>
      </c>
      <c r="N257" s="11">
        <v>9</v>
      </c>
      <c r="O257" s="11">
        <v>14</v>
      </c>
      <c r="P257" s="11">
        <v>8</v>
      </c>
      <c r="Q257" s="11">
        <v>15</v>
      </c>
      <c r="R257" s="11">
        <v>7</v>
      </c>
      <c r="S257" s="11">
        <v>8</v>
      </c>
      <c r="T257" s="11">
        <v>12</v>
      </c>
      <c r="U257" s="11">
        <v>11</v>
      </c>
      <c r="V257" s="11">
        <v>6</v>
      </c>
      <c r="W257" s="11">
        <v>0</v>
      </c>
      <c r="X257" s="11">
        <v>0</v>
      </c>
      <c r="Y257" s="11">
        <v>1</v>
      </c>
      <c r="Z257" s="11">
        <v>2</v>
      </c>
      <c r="AA257" s="11">
        <v>1</v>
      </c>
      <c r="AB257" s="11">
        <v>1</v>
      </c>
      <c r="AC257" s="11">
        <v>0</v>
      </c>
      <c r="AD257" s="11">
        <v>0</v>
      </c>
      <c r="AE257" s="11">
        <v>1</v>
      </c>
      <c r="AF257" s="11">
        <v>0</v>
      </c>
      <c r="AG257" s="11">
        <v>0</v>
      </c>
      <c r="AH257" s="11">
        <v>0</v>
      </c>
      <c r="AI257" s="11">
        <v>0</v>
      </c>
      <c r="AJ257" s="11">
        <v>0</v>
      </c>
      <c r="AK257" s="11">
        <v>0</v>
      </c>
      <c r="AL257" s="11">
        <v>0</v>
      </c>
      <c r="AM257" s="11">
        <v>0</v>
      </c>
      <c r="AN257" s="11">
        <f t="shared" si="58"/>
        <v>0</v>
      </c>
      <c r="AO257" s="11">
        <f t="shared" si="59"/>
        <v>15</v>
      </c>
      <c r="AP257" s="11">
        <f t="shared" si="60"/>
        <v>53</v>
      </c>
      <c r="AQ257" s="11">
        <f t="shared" si="61"/>
        <v>53</v>
      </c>
      <c r="AR257" s="11">
        <f t="shared" si="62"/>
        <v>37</v>
      </c>
      <c r="AS257" s="11">
        <f t="shared" si="63"/>
        <v>5</v>
      </c>
      <c r="AT257" s="11">
        <f t="shared" si="64"/>
        <v>1</v>
      </c>
      <c r="AU257" s="11">
        <f t="shared" si="65"/>
        <v>0</v>
      </c>
      <c r="AV257" s="11">
        <f t="shared" si="66"/>
        <v>0</v>
      </c>
      <c r="AW257" s="11">
        <f t="shared" si="67"/>
        <v>164</v>
      </c>
      <c r="AX257" s="13">
        <v>26.524390243902438</v>
      </c>
    </row>
    <row r="258" spans="1:50" s="8" customFormat="1" x14ac:dyDescent="0.2">
      <c r="A258" s="6" t="s">
        <v>82</v>
      </c>
      <c r="B258" s="11">
        <f t="shared" si="68"/>
        <v>692</v>
      </c>
      <c r="C258" s="11">
        <v>0</v>
      </c>
      <c r="D258" s="11">
        <v>0</v>
      </c>
      <c r="E258" s="11">
        <v>2</v>
      </c>
      <c r="F258" s="11">
        <v>4</v>
      </c>
      <c r="G258" s="11">
        <v>6</v>
      </c>
      <c r="H258" s="11">
        <v>20</v>
      </c>
      <c r="I258" s="11">
        <v>29</v>
      </c>
      <c r="J258" s="11">
        <v>30</v>
      </c>
      <c r="K258" s="11">
        <v>49</v>
      </c>
      <c r="L258" s="11">
        <v>42</v>
      </c>
      <c r="M258" s="11">
        <v>53</v>
      </c>
      <c r="N258" s="11">
        <v>55</v>
      </c>
      <c r="O258" s="11">
        <v>79</v>
      </c>
      <c r="P258" s="11">
        <v>68</v>
      </c>
      <c r="Q258" s="11">
        <v>44</v>
      </c>
      <c r="R258" s="11">
        <v>37</v>
      </c>
      <c r="S258" s="11">
        <v>38</v>
      </c>
      <c r="T258" s="11">
        <v>30</v>
      </c>
      <c r="U258" s="11">
        <v>26</v>
      </c>
      <c r="V258" s="11">
        <v>11</v>
      </c>
      <c r="W258" s="11">
        <v>12</v>
      </c>
      <c r="X258" s="11">
        <v>11</v>
      </c>
      <c r="Y258" s="11">
        <v>16</v>
      </c>
      <c r="Z258" s="11">
        <v>9</v>
      </c>
      <c r="AA258" s="11">
        <v>6</v>
      </c>
      <c r="AB258" s="11">
        <v>4</v>
      </c>
      <c r="AC258" s="11">
        <v>5</v>
      </c>
      <c r="AD258" s="11">
        <v>4</v>
      </c>
      <c r="AE258" s="11">
        <v>2</v>
      </c>
      <c r="AF258" s="11">
        <v>0</v>
      </c>
      <c r="AG258" s="11">
        <v>0</v>
      </c>
      <c r="AH258" s="11">
        <v>0</v>
      </c>
      <c r="AI258" s="11">
        <v>0</v>
      </c>
      <c r="AJ258" s="11">
        <v>0</v>
      </c>
      <c r="AK258" s="11">
        <v>0</v>
      </c>
      <c r="AL258" s="11">
        <v>0</v>
      </c>
      <c r="AM258" s="11">
        <v>0</v>
      </c>
      <c r="AN258" s="11">
        <f t="shared" si="58"/>
        <v>0</v>
      </c>
      <c r="AO258" s="11">
        <f t="shared" si="59"/>
        <v>32</v>
      </c>
      <c r="AP258" s="11">
        <f t="shared" si="60"/>
        <v>203</v>
      </c>
      <c r="AQ258" s="11">
        <f t="shared" si="61"/>
        <v>283</v>
      </c>
      <c r="AR258" s="11">
        <f t="shared" si="62"/>
        <v>117</v>
      </c>
      <c r="AS258" s="11">
        <f t="shared" si="63"/>
        <v>46</v>
      </c>
      <c r="AT258" s="11">
        <f t="shared" si="64"/>
        <v>11</v>
      </c>
      <c r="AU258" s="11">
        <f t="shared" si="65"/>
        <v>0</v>
      </c>
      <c r="AV258" s="11">
        <f t="shared" si="66"/>
        <v>0</v>
      </c>
      <c r="AW258" s="11">
        <f t="shared" si="67"/>
        <v>692</v>
      </c>
      <c r="AX258" s="13">
        <v>27.209537572254334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1" workbookViewId="0">
      <selection activeCell="Y6" sqref="Y6:Y54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564</v>
      </c>
    </row>
    <row r="3" spans="1:25" ht="12.75" customHeight="1" x14ac:dyDescent="0.2">
      <c r="A3" s="83" t="s">
        <v>373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 t="s">
        <v>3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x14ac:dyDescent="0.2">
      <c r="A4" s="83"/>
      <c r="B4" s="85" t="s">
        <v>5</v>
      </c>
      <c r="C4" s="84" t="s">
        <v>341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342</v>
      </c>
      <c r="N4" s="85" t="s">
        <v>5</v>
      </c>
      <c r="O4" s="84" t="s">
        <v>341</v>
      </c>
      <c r="P4" s="84"/>
      <c r="Q4" s="84"/>
      <c r="R4" s="84"/>
      <c r="S4" s="84"/>
      <c r="T4" s="84"/>
      <c r="U4" s="84"/>
      <c r="V4" s="84"/>
      <c r="W4" s="84"/>
      <c r="X4" s="84"/>
      <c r="Y4" s="83" t="s">
        <v>342</v>
      </c>
    </row>
    <row r="5" spans="1:25" x14ac:dyDescent="0.2">
      <c r="A5" s="83"/>
      <c r="B5" s="85"/>
      <c r="C5" s="16">
        <v>-999</v>
      </c>
      <c r="D5" s="16" t="s">
        <v>343</v>
      </c>
      <c r="E5" s="16" t="s">
        <v>344</v>
      </c>
      <c r="F5" s="16" t="s">
        <v>345</v>
      </c>
      <c r="G5" s="16" t="s">
        <v>346</v>
      </c>
      <c r="H5" s="16" t="s">
        <v>347</v>
      </c>
      <c r="I5" s="16" t="s">
        <v>348</v>
      </c>
      <c r="J5" s="16" t="s">
        <v>349</v>
      </c>
      <c r="K5" s="16" t="s">
        <v>350</v>
      </c>
      <c r="L5" s="16" t="s">
        <v>351</v>
      </c>
      <c r="M5" s="83"/>
      <c r="N5" s="85"/>
      <c r="O5" s="16">
        <v>-999</v>
      </c>
      <c r="P5" s="16" t="s">
        <v>343</v>
      </c>
      <c r="Q5" s="16" t="s">
        <v>344</v>
      </c>
      <c r="R5" s="16" t="s">
        <v>345</v>
      </c>
      <c r="S5" s="16" t="s">
        <v>346</v>
      </c>
      <c r="T5" s="16" t="s">
        <v>347</v>
      </c>
      <c r="U5" s="16" t="s">
        <v>348</v>
      </c>
      <c r="V5" s="16" t="s">
        <v>349</v>
      </c>
      <c r="W5" s="16" t="s">
        <v>350</v>
      </c>
      <c r="X5" s="16" t="s">
        <v>351</v>
      </c>
      <c r="Y5" s="83"/>
    </row>
    <row r="6" spans="1:25" s="20" customFormat="1" x14ac:dyDescent="0.2">
      <c r="A6" s="21" t="s">
        <v>193</v>
      </c>
      <c r="B6" s="22">
        <f>SUM(C6:L6)</f>
        <v>51136</v>
      </c>
      <c r="C6" s="22">
        <f>SUM(C9:C18,C21:C30)</f>
        <v>125</v>
      </c>
      <c r="D6" s="22">
        <f t="shared" ref="D6:L6" si="0">SUM(D9:D18,D21:D30)</f>
        <v>279</v>
      </c>
      <c r="E6" s="22">
        <f t="shared" si="0"/>
        <v>676</v>
      </c>
      <c r="F6" s="22">
        <f t="shared" si="0"/>
        <v>2486</v>
      </c>
      <c r="G6" s="22">
        <f t="shared" si="0"/>
        <v>9858</v>
      </c>
      <c r="H6" s="22">
        <f t="shared" si="0"/>
        <v>19852</v>
      </c>
      <c r="I6" s="22">
        <f t="shared" si="0"/>
        <v>14122</v>
      </c>
      <c r="J6" s="22">
        <f t="shared" si="0"/>
        <v>3309</v>
      </c>
      <c r="K6" s="22">
        <f t="shared" si="0"/>
        <v>395</v>
      </c>
      <c r="L6" s="22">
        <f t="shared" si="0"/>
        <v>34</v>
      </c>
      <c r="M6" s="22">
        <v>3287.333709462172</v>
      </c>
      <c r="N6" s="22">
        <f>SUM(O6:X6)</f>
        <v>207</v>
      </c>
      <c r="O6" s="22">
        <f t="shared" ref="O6:X6" si="1">SUM(O9:O18,O21:O30)</f>
        <v>4</v>
      </c>
      <c r="P6" s="22">
        <f t="shared" si="1"/>
        <v>22</v>
      </c>
      <c r="Q6" s="22">
        <f t="shared" si="1"/>
        <v>34</v>
      </c>
      <c r="R6" s="22">
        <f t="shared" si="1"/>
        <v>38</v>
      </c>
      <c r="S6" s="22">
        <f t="shared" si="1"/>
        <v>48</v>
      </c>
      <c r="T6" s="22">
        <f t="shared" si="1"/>
        <v>35</v>
      </c>
      <c r="U6" s="22">
        <f t="shared" si="1"/>
        <v>18</v>
      </c>
      <c r="V6" s="22">
        <f t="shared" si="1"/>
        <v>7</v>
      </c>
      <c r="W6" s="22">
        <f t="shared" si="1"/>
        <v>1</v>
      </c>
      <c r="X6" s="22">
        <f t="shared" si="1"/>
        <v>0</v>
      </c>
      <c r="Y6" s="22">
        <v>2501.0168539325841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352</v>
      </c>
      <c r="B8" s="22">
        <f t="shared" ref="B8:B18" si="2">SUM(C8:L8)</f>
        <v>26439</v>
      </c>
      <c r="C8" s="22">
        <f>SUM(C9:C18)</f>
        <v>68</v>
      </c>
      <c r="D8" s="22">
        <f t="shared" ref="D8:L8" si="3">SUM(D9:D18)</f>
        <v>157</v>
      </c>
      <c r="E8" s="22">
        <f t="shared" si="3"/>
        <v>337</v>
      </c>
      <c r="F8" s="22">
        <f t="shared" si="3"/>
        <v>1103</v>
      </c>
      <c r="G8" s="22">
        <f t="shared" si="3"/>
        <v>4309</v>
      </c>
      <c r="H8" s="22">
        <f t="shared" si="3"/>
        <v>9802</v>
      </c>
      <c r="I8" s="22">
        <f t="shared" si="3"/>
        <v>8139</v>
      </c>
      <c r="J8" s="22">
        <f t="shared" si="3"/>
        <v>2199</v>
      </c>
      <c r="K8" s="22">
        <f t="shared" si="3"/>
        <v>298</v>
      </c>
      <c r="L8" s="22">
        <f t="shared" si="3"/>
        <v>27</v>
      </c>
      <c r="M8" s="22">
        <v>3325.1373728204549</v>
      </c>
      <c r="N8" s="22">
        <f t="shared" ref="N8:N18" si="4">SUM(O8:X8)</f>
        <v>111</v>
      </c>
      <c r="O8" s="22">
        <f t="shared" ref="O8:X8" si="5">SUM(O9:O18)</f>
        <v>1</v>
      </c>
      <c r="P8" s="22">
        <f t="shared" si="5"/>
        <v>8</v>
      </c>
      <c r="Q8" s="22">
        <f t="shared" si="5"/>
        <v>17</v>
      </c>
      <c r="R8" s="22">
        <f t="shared" si="5"/>
        <v>20</v>
      </c>
      <c r="S8" s="22">
        <f t="shared" si="5"/>
        <v>23</v>
      </c>
      <c r="T8" s="22">
        <f t="shared" si="5"/>
        <v>23</v>
      </c>
      <c r="U8" s="22">
        <f t="shared" si="5"/>
        <v>12</v>
      </c>
      <c r="V8" s="22">
        <f t="shared" si="5"/>
        <v>6</v>
      </c>
      <c r="W8" s="22">
        <f t="shared" si="5"/>
        <v>1</v>
      </c>
      <c r="X8" s="22">
        <f t="shared" si="5"/>
        <v>0</v>
      </c>
      <c r="Y8" s="22">
        <v>2647.9279279279281</v>
      </c>
    </row>
    <row r="9" spans="1:25" s="20" customFormat="1" x14ac:dyDescent="0.2">
      <c r="A9" s="21">
        <v>1</v>
      </c>
      <c r="B9" s="22">
        <f t="shared" si="2"/>
        <v>11923</v>
      </c>
      <c r="C9" s="22">
        <v>25</v>
      </c>
      <c r="D9" s="22">
        <v>61</v>
      </c>
      <c r="E9" s="22">
        <v>122</v>
      </c>
      <c r="F9" s="22">
        <v>472</v>
      </c>
      <c r="G9" s="22">
        <v>1946</v>
      </c>
      <c r="H9" s="22">
        <v>4796</v>
      </c>
      <c r="I9" s="22">
        <v>3580</v>
      </c>
      <c r="J9" s="22">
        <v>824</v>
      </c>
      <c r="K9" s="22">
        <v>92</v>
      </c>
      <c r="L9" s="22">
        <v>5</v>
      </c>
      <c r="M9" s="22">
        <v>3309.5730101484528</v>
      </c>
      <c r="N9" s="22">
        <f t="shared" si="4"/>
        <v>33</v>
      </c>
      <c r="O9" s="22">
        <v>1</v>
      </c>
      <c r="P9" s="22">
        <v>1</v>
      </c>
      <c r="Q9" s="22">
        <v>5</v>
      </c>
      <c r="R9" s="22">
        <v>3</v>
      </c>
      <c r="S9" s="22">
        <v>10</v>
      </c>
      <c r="T9" s="22">
        <v>6</v>
      </c>
      <c r="U9" s="22">
        <v>5</v>
      </c>
      <c r="V9" s="22">
        <v>2</v>
      </c>
      <c r="W9" s="22">
        <v>0</v>
      </c>
      <c r="X9" s="22">
        <v>0</v>
      </c>
      <c r="Y9" s="22">
        <v>2737.878787878788</v>
      </c>
    </row>
    <row r="10" spans="1:25" s="20" customFormat="1" x14ac:dyDescent="0.2">
      <c r="A10" s="21">
        <v>2</v>
      </c>
      <c r="B10" s="22">
        <f t="shared" si="2"/>
        <v>8508</v>
      </c>
      <c r="C10" s="22">
        <v>17</v>
      </c>
      <c r="D10" s="22">
        <v>42</v>
      </c>
      <c r="E10" s="22">
        <v>97</v>
      </c>
      <c r="F10" s="22">
        <v>247</v>
      </c>
      <c r="G10" s="22">
        <v>1156</v>
      </c>
      <c r="H10" s="22">
        <v>2973</v>
      </c>
      <c r="I10" s="22">
        <v>2911</v>
      </c>
      <c r="J10" s="22">
        <v>932</v>
      </c>
      <c r="K10" s="22">
        <v>123</v>
      </c>
      <c r="L10" s="22">
        <v>10</v>
      </c>
      <c r="M10" s="22">
        <v>3405.0102256699579</v>
      </c>
      <c r="N10" s="22">
        <f t="shared" si="4"/>
        <v>25</v>
      </c>
      <c r="O10" s="22">
        <v>0</v>
      </c>
      <c r="P10" s="22">
        <v>4</v>
      </c>
      <c r="Q10" s="22">
        <v>4</v>
      </c>
      <c r="R10" s="22">
        <v>5</v>
      </c>
      <c r="S10" s="22">
        <v>3</v>
      </c>
      <c r="T10" s="22">
        <v>5</v>
      </c>
      <c r="U10" s="22">
        <v>3</v>
      </c>
      <c r="V10" s="22">
        <v>0</v>
      </c>
      <c r="W10" s="22">
        <v>1</v>
      </c>
      <c r="X10" s="22">
        <v>0</v>
      </c>
      <c r="Y10" s="22">
        <v>2559.1999999999998</v>
      </c>
    </row>
    <row r="11" spans="1:25" s="20" customFormat="1" x14ac:dyDescent="0.2">
      <c r="A11" s="21">
        <v>3</v>
      </c>
      <c r="B11" s="22">
        <f t="shared" si="2"/>
        <v>3186</v>
      </c>
      <c r="C11" s="22">
        <v>11</v>
      </c>
      <c r="D11" s="22">
        <v>25</v>
      </c>
      <c r="E11" s="22">
        <v>40</v>
      </c>
      <c r="F11" s="22">
        <v>159</v>
      </c>
      <c r="G11" s="22">
        <v>540</v>
      </c>
      <c r="H11" s="22">
        <v>1099</v>
      </c>
      <c r="I11" s="22">
        <v>972</v>
      </c>
      <c r="J11" s="22">
        <v>289</v>
      </c>
      <c r="K11" s="22">
        <v>44</v>
      </c>
      <c r="L11" s="22">
        <v>7</v>
      </c>
      <c r="M11" s="22">
        <v>3322.9507219083489</v>
      </c>
      <c r="N11" s="22">
        <f t="shared" si="4"/>
        <v>12</v>
      </c>
      <c r="O11" s="22">
        <v>0</v>
      </c>
      <c r="P11" s="22">
        <v>2</v>
      </c>
      <c r="Q11" s="22">
        <v>2</v>
      </c>
      <c r="R11" s="22">
        <v>2</v>
      </c>
      <c r="S11" s="22">
        <v>3</v>
      </c>
      <c r="T11" s="22">
        <v>2</v>
      </c>
      <c r="U11" s="22">
        <v>0</v>
      </c>
      <c r="V11" s="22">
        <v>1</v>
      </c>
      <c r="W11" s="22">
        <v>0</v>
      </c>
      <c r="X11" s="22">
        <v>0</v>
      </c>
      <c r="Y11" s="22">
        <v>2423.3333333333335</v>
      </c>
    </row>
    <row r="12" spans="1:25" s="20" customFormat="1" x14ac:dyDescent="0.2">
      <c r="A12" s="21">
        <v>4</v>
      </c>
      <c r="B12" s="22">
        <f t="shared" si="2"/>
        <v>1304</v>
      </c>
      <c r="C12" s="22">
        <v>7</v>
      </c>
      <c r="D12" s="22">
        <v>12</v>
      </c>
      <c r="E12" s="22">
        <v>29</v>
      </c>
      <c r="F12" s="22">
        <v>95</v>
      </c>
      <c r="G12" s="22">
        <v>263</v>
      </c>
      <c r="H12" s="22">
        <v>436</v>
      </c>
      <c r="I12" s="22">
        <v>360</v>
      </c>
      <c r="J12" s="22">
        <v>82</v>
      </c>
      <c r="K12" s="22">
        <v>17</v>
      </c>
      <c r="L12" s="22">
        <v>3</v>
      </c>
      <c r="M12" s="22">
        <v>3208.3205521472391</v>
      </c>
      <c r="N12" s="22">
        <f t="shared" si="4"/>
        <v>11</v>
      </c>
      <c r="O12" s="22">
        <v>0</v>
      </c>
      <c r="P12" s="22">
        <v>1</v>
      </c>
      <c r="Q12" s="22">
        <v>1</v>
      </c>
      <c r="R12" s="22">
        <v>0</v>
      </c>
      <c r="S12" s="22">
        <v>3</v>
      </c>
      <c r="T12" s="22">
        <v>3</v>
      </c>
      <c r="U12" s="22">
        <v>2</v>
      </c>
      <c r="V12" s="22">
        <v>1</v>
      </c>
      <c r="W12" s="22">
        <v>0</v>
      </c>
      <c r="X12" s="22">
        <v>0</v>
      </c>
      <c r="Y12" s="22">
        <v>2885.4545454545455</v>
      </c>
    </row>
    <row r="13" spans="1:25" s="20" customFormat="1" x14ac:dyDescent="0.2">
      <c r="A13" s="21">
        <v>5</v>
      </c>
      <c r="B13" s="22">
        <f t="shared" si="2"/>
        <v>659</v>
      </c>
      <c r="C13" s="22">
        <v>2</v>
      </c>
      <c r="D13" s="22">
        <v>7</v>
      </c>
      <c r="E13" s="22">
        <v>16</v>
      </c>
      <c r="F13" s="22">
        <v>46</v>
      </c>
      <c r="G13" s="22">
        <v>169</v>
      </c>
      <c r="H13" s="22">
        <v>222</v>
      </c>
      <c r="I13" s="22">
        <v>151</v>
      </c>
      <c r="J13" s="22">
        <v>33</v>
      </c>
      <c r="K13" s="22">
        <v>12</v>
      </c>
      <c r="L13" s="22">
        <v>1</v>
      </c>
      <c r="M13" s="22">
        <v>3159.6813353566008</v>
      </c>
      <c r="N13" s="22">
        <f t="shared" si="4"/>
        <v>6</v>
      </c>
      <c r="O13" s="22">
        <v>0</v>
      </c>
      <c r="P13" s="22">
        <v>0</v>
      </c>
      <c r="Q13" s="22">
        <v>1</v>
      </c>
      <c r="R13" s="22">
        <v>3</v>
      </c>
      <c r="S13" s="22">
        <v>0</v>
      </c>
      <c r="T13" s="22">
        <v>0</v>
      </c>
      <c r="U13" s="22">
        <v>1</v>
      </c>
      <c r="V13" s="22">
        <v>1</v>
      </c>
      <c r="W13" s="22">
        <v>0</v>
      </c>
      <c r="X13" s="22">
        <v>0</v>
      </c>
      <c r="Y13" s="22">
        <v>2616.6666666666665</v>
      </c>
    </row>
    <row r="14" spans="1:25" s="20" customFormat="1" x14ac:dyDescent="0.2">
      <c r="A14" s="21">
        <v>6</v>
      </c>
      <c r="B14" s="22">
        <f t="shared" si="2"/>
        <v>359</v>
      </c>
      <c r="C14" s="22">
        <v>2</v>
      </c>
      <c r="D14" s="22">
        <v>3</v>
      </c>
      <c r="E14" s="22">
        <v>12</v>
      </c>
      <c r="F14" s="22">
        <v>29</v>
      </c>
      <c r="G14" s="22">
        <v>93</v>
      </c>
      <c r="H14" s="22">
        <v>128</v>
      </c>
      <c r="I14" s="22">
        <v>72</v>
      </c>
      <c r="J14" s="22">
        <v>13</v>
      </c>
      <c r="K14" s="22">
        <v>7</v>
      </c>
      <c r="L14" s="22">
        <v>0</v>
      </c>
      <c r="M14" s="22">
        <v>3106.9916434540391</v>
      </c>
      <c r="N14" s="22">
        <f t="shared" si="4"/>
        <v>9</v>
      </c>
      <c r="O14" s="22">
        <v>0</v>
      </c>
      <c r="P14" s="22">
        <v>0</v>
      </c>
      <c r="Q14" s="22">
        <v>2</v>
      </c>
      <c r="R14" s="22">
        <v>4</v>
      </c>
      <c r="S14" s="22">
        <v>3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2252.2222222222222</v>
      </c>
    </row>
    <row r="15" spans="1:25" s="20" customFormat="1" x14ac:dyDescent="0.2">
      <c r="A15" s="21">
        <v>7</v>
      </c>
      <c r="B15" s="22">
        <f t="shared" si="2"/>
        <v>230</v>
      </c>
      <c r="C15" s="22">
        <v>2</v>
      </c>
      <c r="D15" s="22">
        <v>3</v>
      </c>
      <c r="E15" s="22">
        <v>9</v>
      </c>
      <c r="F15" s="22">
        <v>30</v>
      </c>
      <c r="G15" s="22">
        <v>65</v>
      </c>
      <c r="H15" s="22">
        <v>70</v>
      </c>
      <c r="I15" s="22">
        <v>40</v>
      </c>
      <c r="J15" s="22">
        <v>10</v>
      </c>
      <c r="K15" s="22">
        <v>1</v>
      </c>
      <c r="L15" s="22">
        <v>0</v>
      </c>
      <c r="M15" s="22">
        <v>2998.478260869565</v>
      </c>
      <c r="N15" s="22">
        <f t="shared" si="4"/>
        <v>7</v>
      </c>
      <c r="O15" s="22">
        <v>0</v>
      </c>
      <c r="P15" s="22">
        <v>0</v>
      </c>
      <c r="Q15" s="22">
        <v>0</v>
      </c>
      <c r="R15" s="22">
        <v>1</v>
      </c>
      <c r="S15" s="22">
        <v>1</v>
      </c>
      <c r="T15" s="22">
        <v>5</v>
      </c>
      <c r="U15" s="22">
        <v>0</v>
      </c>
      <c r="V15" s="22">
        <v>0</v>
      </c>
      <c r="W15" s="22">
        <v>0</v>
      </c>
      <c r="X15" s="22">
        <v>0</v>
      </c>
      <c r="Y15" s="22">
        <v>2950</v>
      </c>
    </row>
    <row r="16" spans="1:25" s="20" customFormat="1" x14ac:dyDescent="0.2">
      <c r="A16" s="21">
        <v>8</v>
      </c>
      <c r="B16" s="22">
        <f t="shared" si="2"/>
        <v>116</v>
      </c>
      <c r="C16" s="22">
        <v>0</v>
      </c>
      <c r="D16" s="22">
        <v>0</v>
      </c>
      <c r="E16" s="22">
        <v>5</v>
      </c>
      <c r="F16" s="22">
        <v>13</v>
      </c>
      <c r="G16" s="22">
        <v>36</v>
      </c>
      <c r="H16" s="22">
        <v>30</v>
      </c>
      <c r="I16" s="22">
        <v>23</v>
      </c>
      <c r="J16" s="22">
        <v>8</v>
      </c>
      <c r="K16" s="22">
        <v>0</v>
      </c>
      <c r="L16" s="22">
        <v>1</v>
      </c>
      <c r="M16" s="22">
        <v>3081.7241379310344</v>
      </c>
      <c r="N16" s="22">
        <f t="shared" si="4"/>
        <v>2</v>
      </c>
      <c r="O16" s="22">
        <v>0</v>
      </c>
      <c r="P16" s="22">
        <v>0</v>
      </c>
      <c r="Q16" s="22">
        <v>1</v>
      </c>
      <c r="R16" s="22">
        <v>1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1900</v>
      </c>
    </row>
    <row r="17" spans="1:25" s="20" customFormat="1" x14ac:dyDescent="0.2">
      <c r="A17" s="21">
        <v>9</v>
      </c>
      <c r="B17" s="22">
        <f t="shared" si="2"/>
        <v>67</v>
      </c>
      <c r="C17" s="22">
        <v>2</v>
      </c>
      <c r="D17" s="22">
        <v>2</v>
      </c>
      <c r="E17" s="22">
        <v>3</v>
      </c>
      <c r="F17" s="22">
        <v>5</v>
      </c>
      <c r="G17" s="22">
        <v>20</v>
      </c>
      <c r="H17" s="22">
        <v>21</v>
      </c>
      <c r="I17" s="22">
        <v>11</v>
      </c>
      <c r="J17" s="22">
        <v>2</v>
      </c>
      <c r="K17" s="22">
        <v>1</v>
      </c>
      <c r="L17" s="22">
        <v>0</v>
      </c>
      <c r="M17" s="22">
        <v>2935.6716417910447</v>
      </c>
      <c r="N17" s="22">
        <f t="shared" si="4"/>
        <v>3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1</v>
      </c>
      <c r="U17" s="22">
        <v>1</v>
      </c>
      <c r="V17" s="22">
        <v>1</v>
      </c>
      <c r="W17" s="22">
        <v>0</v>
      </c>
      <c r="X17" s="22">
        <v>0</v>
      </c>
      <c r="Y17" s="22">
        <v>3770</v>
      </c>
    </row>
    <row r="18" spans="1:25" s="20" customFormat="1" x14ac:dyDescent="0.2">
      <c r="A18" s="21" t="s">
        <v>207</v>
      </c>
      <c r="B18" s="22">
        <f t="shared" si="2"/>
        <v>87</v>
      </c>
      <c r="C18" s="22">
        <v>0</v>
      </c>
      <c r="D18" s="22">
        <v>2</v>
      </c>
      <c r="E18" s="22">
        <v>4</v>
      </c>
      <c r="F18" s="22">
        <v>7</v>
      </c>
      <c r="G18" s="22">
        <v>21</v>
      </c>
      <c r="H18" s="22">
        <v>27</v>
      </c>
      <c r="I18" s="22">
        <v>19</v>
      </c>
      <c r="J18" s="22">
        <v>6</v>
      </c>
      <c r="K18" s="22">
        <v>1</v>
      </c>
      <c r="L18" s="22">
        <v>0</v>
      </c>
      <c r="M18" s="22">
        <v>3119.655172413793</v>
      </c>
      <c r="N18" s="22">
        <f t="shared" si="4"/>
        <v>3</v>
      </c>
      <c r="O18" s="22">
        <v>0</v>
      </c>
      <c r="P18" s="22">
        <v>0</v>
      </c>
      <c r="Q18" s="22">
        <v>1</v>
      </c>
      <c r="R18" s="22">
        <v>1</v>
      </c>
      <c r="S18" s="22">
        <v>0</v>
      </c>
      <c r="T18" s="22">
        <v>1</v>
      </c>
      <c r="U18" s="22">
        <v>0</v>
      </c>
      <c r="V18" s="22">
        <v>0</v>
      </c>
      <c r="W18" s="22">
        <v>0</v>
      </c>
      <c r="X18" s="22">
        <v>0</v>
      </c>
      <c r="Y18" s="22">
        <v>2346.6666666666665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358</v>
      </c>
      <c r="B20" s="22">
        <f t="shared" ref="B20:B30" si="6">SUM(C20:L20)</f>
        <v>24697</v>
      </c>
      <c r="C20" s="22">
        <f t="shared" ref="C20:L20" si="7">SUM(C21:C30)</f>
        <v>57</v>
      </c>
      <c r="D20" s="22">
        <f t="shared" si="7"/>
        <v>122</v>
      </c>
      <c r="E20" s="22">
        <f t="shared" si="7"/>
        <v>339</v>
      </c>
      <c r="F20" s="22">
        <f t="shared" si="7"/>
        <v>1383</v>
      </c>
      <c r="G20" s="22">
        <f t="shared" si="7"/>
        <v>5549</v>
      </c>
      <c r="H20" s="22">
        <f t="shared" si="7"/>
        <v>10050</v>
      </c>
      <c r="I20" s="22">
        <f t="shared" si="7"/>
        <v>5983</v>
      </c>
      <c r="J20" s="22">
        <f t="shared" si="7"/>
        <v>1110</v>
      </c>
      <c r="K20" s="22">
        <f t="shared" si="7"/>
        <v>97</v>
      </c>
      <c r="L20" s="22">
        <f t="shared" si="7"/>
        <v>7</v>
      </c>
      <c r="M20" s="22">
        <v>3196.124913957161</v>
      </c>
      <c r="N20" s="22">
        <f t="shared" ref="N20:N30" si="8">SUM(O20:X20)</f>
        <v>96</v>
      </c>
      <c r="O20" s="22">
        <f t="shared" ref="O20:X20" si="9">SUM(O21:O30)</f>
        <v>3</v>
      </c>
      <c r="P20" s="22">
        <f t="shared" si="9"/>
        <v>14</v>
      </c>
      <c r="Q20" s="22">
        <f t="shared" si="9"/>
        <v>17</v>
      </c>
      <c r="R20" s="22">
        <f t="shared" si="9"/>
        <v>18</v>
      </c>
      <c r="S20" s="22">
        <f t="shared" si="9"/>
        <v>25</v>
      </c>
      <c r="T20" s="22">
        <f t="shared" si="9"/>
        <v>12</v>
      </c>
      <c r="U20" s="22">
        <f t="shared" si="9"/>
        <v>6</v>
      </c>
      <c r="V20" s="22">
        <f t="shared" si="9"/>
        <v>1</v>
      </c>
      <c r="W20" s="22">
        <f t="shared" si="9"/>
        <v>0</v>
      </c>
      <c r="X20" s="22">
        <f t="shared" si="9"/>
        <v>0</v>
      </c>
      <c r="Y20" s="22">
        <v>2299.8020833333335</v>
      </c>
    </row>
    <row r="21" spans="1:25" s="20" customFormat="1" x14ac:dyDescent="0.2">
      <c r="A21" s="21">
        <v>1</v>
      </c>
      <c r="B21" s="22">
        <f t="shared" si="6"/>
        <v>10828</v>
      </c>
      <c r="C21" s="22">
        <v>22</v>
      </c>
      <c r="D21" s="22">
        <v>50</v>
      </c>
      <c r="E21" s="22">
        <v>141</v>
      </c>
      <c r="F21" s="22">
        <v>534</v>
      </c>
      <c r="G21" s="22">
        <v>2469</v>
      </c>
      <c r="H21" s="22">
        <v>4631</v>
      </c>
      <c r="I21" s="22">
        <v>2567</v>
      </c>
      <c r="J21" s="22">
        <v>384</v>
      </c>
      <c r="K21" s="22">
        <v>28</v>
      </c>
      <c r="L21" s="22">
        <v>2</v>
      </c>
      <c r="M21" s="22">
        <v>3188.0370336165497</v>
      </c>
      <c r="N21" s="22">
        <f t="shared" si="8"/>
        <v>28</v>
      </c>
      <c r="O21" s="22">
        <v>0</v>
      </c>
      <c r="P21" s="22">
        <v>3</v>
      </c>
      <c r="Q21" s="22">
        <v>6</v>
      </c>
      <c r="R21" s="22">
        <v>7</v>
      </c>
      <c r="S21" s="22">
        <v>5</v>
      </c>
      <c r="T21" s="22">
        <v>3</v>
      </c>
      <c r="U21" s="22">
        <v>3</v>
      </c>
      <c r="V21" s="22">
        <v>1</v>
      </c>
      <c r="W21" s="22">
        <v>0</v>
      </c>
      <c r="X21" s="22">
        <v>0</v>
      </c>
      <c r="Y21" s="22">
        <v>2416.7857142857142</v>
      </c>
    </row>
    <row r="22" spans="1:25" s="20" customFormat="1" x14ac:dyDescent="0.2">
      <c r="A22" s="21">
        <v>2</v>
      </c>
      <c r="B22" s="22">
        <f t="shared" si="6"/>
        <v>8113</v>
      </c>
      <c r="C22" s="22">
        <v>15</v>
      </c>
      <c r="D22" s="22">
        <v>34</v>
      </c>
      <c r="E22" s="22">
        <v>90</v>
      </c>
      <c r="F22" s="22">
        <v>382</v>
      </c>
      <c r="G22" s="22">
        <v>1592</v>
      </c>
      <c r="H22" s="22">
        <v>3332</v>
      </c>
      <c r="I22" s="22">
        <v>2167</v>
      </c>
      <c r="J22" s="22">
        <v>460</v>
      </c>
      <c r="K22" s="22">
        <v>38</v>
      </c>
      <c r="L22" s="22">
        <v>3</v>
      </c>
      <c r="M22" s="22">
        <v>3253.4298040182425</v>
      </c>
      <c r="N22" s="22">
        <f t="shared" si="8"/>
        <v>19</v>
      </c>
      <c r="O22" s="22">
        <v>1</v>
      </c>
      <c r="P22" s="22">
        <v>3</v>
      </c>
      <c r="Q22" s="22">
        <v>3</v>
      </c>
      <c r="R22" s="22">
        <v>2</v>
      </c>
      <c r="S22" s="22">
        <v>7</v>
      </c>
      <c r="T22" s="22">
        <v>1</v>
      </c>
      <c r="U22" s="22">
        <v>2</v>
      </c>
      <c r="V22" s="22">
        <v>0</v>
      </c>
      <c r="W22" s="22">
        <v>0</v>
      </c>
      <c r="X22" s="22">
        <v>0</v>
      </c>
      <c r="Y22" s="22">
        <v>2349.7894736842104</v>
      </c>
    </row>
    <row r="23" spans="1:25" s="20" customFormat="1" x14ac:dyDescent="0.2">
      <c r="A23" s="21">
        <v>3</v>
      </c>
      <c r="B23" s="22">
        <f t="shared" si="6"/>
        <v>2981</v>
      </c>
      <c r="C23" s="22">
        <v>11</v>
      </c>
      <c r="D23" s="22">
        <v>18</v>
      </c>
      <c r="E23" s="22">
        <v>40</v>
      </c>
      <c r="F23" s="22">
        <v>185</v>
      </c>
      <c r="G23" s="22">
        <v>677</v>
      </c>
      <c r="H23" s="22">
        <v>1096</v>
      </c>
      <c r="I23" s="22">
        <v>779</v>
      </c>
      <c r="J23" s="22">
        <v>152</v>
      </c>
      <c r="K23" s="22">
        <v>23</v>
      </c>
      <c r="L23" s="22">
        <v>0</v>
      </c>
      <c r="M23" s="22">
        <v>3201.7883260650788</v>
      </c>
      <c r="N23" s="22">
        <f t="shared" si="8"/>
        <v>15</v>
      </c>
      <c r="O23" s="22">
        <v>1</v>
      </c>
      <c r="P23" s="22">
        <v>1</v>
      </c>
      <c r="Q23" s="22">
        <v>2</v>
      </c>
      <c r="R23" s="22">
        <v>2</v>
      </c>
      <c r="S23" s="22">
        <v>5</v>
      </c>
      <c r="T23" s="22">
        <v>3</v>
      </c>
      <c r="U23" s="22">
        <v>1</v>
      </c>
      <c r="V23" s="22">
        <v>0</v>
      </c>
      <c r="W23" s="22">
        <v>0</v>
      </c>
      <c r="X23" s="22">
        <v>0</v>
      </c>
      <c r="Y23" s="22">
        <v>2396.6666666666665</v>
      </c>
    </row>
    <row r="24" spans="1:25" s="20" customFormat="1" x14ac:dyDescent="0.2">
      <c r="A24" s="21">
        <v>4</v>
      </c>
      <c r="B24" s="22">
        <f t="shared" si="6"/>
        <v>1278</v>
      </c>
      <c r="C24" s="22">
        <v>2</v>
      </c>
      <c r="D24" s="22">
        <v>12</v>
      </c>
      <c r="E24" s="22">
        <v>32</v>
      </c>
      <c r="F24" s="22">
        <v>113</v>
      </c>
      <c r="G24" s="22">
        <v>328</v>
      </c>
      <c r="H24" s="22">
        <v>482</v>
      </c>
      <c r="I24" s="22">
        <v>245</v>
      </c>
      <c r="J24" s="22">
        <v>57</v>
      </c>
      <c r="K24" s="22">
        <v>6</v>
      </c>
      <c r="L24" s="22">
        <v>1</v>
      </c>
      <c r="M24" s="22">
        <v>3105.4835680751175</v>
      </c>
      <c r="N24" s="22">
        <f t="shared" si="8"/>
        <v>7</v>
      </c>
      <c r="O24" s="22">
        <v>0</v>
      </c>
      <c r="P24" s="22">
        <v>1</v>
      </c>
      <c r="Q24" s="22">
        <v>0</v>
      </c>
      <c r="R24" s="22">
        <v>3</v>
      </c>
      <c r="S24" s="22">
        <v>1</v>
      </c>
      <c r="T24" s="22">
        <v>2</v>
      </c>
      <c r="U24" s="22">
        <v>0</v>
      </c>
      <c r="V24" s="22">
        <v>0</v>
      </c>
      <c r="W24" s="22">
        <v>0</v>
      </c>
      <c r="X24" s="22">
        <v>0</v>
      </c>
      <c r="Y24" s="22">
        <v>2362.1428571428573</v>
      </c>
    </row>
    <row r="25" spans="1:25" s="20" customFormat="1" x14ac:dyDescent="0.2">
      <c r="A25" s="21">
        <v>5</v>
      </c>
      <c r="B25" s="22">
        <f t="shared" si="6"/>
        <v>643</v>
      </c>
      <c r="C25" s="22">
        <v>4</v>
      </c>
      <c r="D25" s="22">
        <v>3</v>
      </c>
      <c r="E25" s="22">
        <v>12</v>
      </c>
      <c r="F25" s="22">
        <v>76</v>
      </c>
      <c r="G25" s="22">
        <v>190</v>
      </c>
      <c r="H25" s="22">
        <v>223</v>
      </c>
      <c r="I25" s="22">
        <v>108</v>
      </c>
      <c r="J25" s="22">
        <v>26</v>
      </c>
      <c r="K25" s="22">
        <v>1</v>
      </c>
      <c r="L25" s="22">
        <v>0</v>
      </c>
      <c r="M25" s="22">
        <v>3037.0217729393466</v>
      </c>
      <c r="N25" s="22">
        <f t="shared" si="8"/>
        <v>10</v>
      </c>
      <c r="O25" s="22">
        <v>0</v>
      </c>
      <c r="P25" s="22">
        <v>2</v>
      </c>
      <c r="Q25" s="22">
        <v>1</v>
      </c>
      <c r="R25" s="22">
        <v>1</v>
      </c>
      <c r="S25" s="22">
        <v>4</v>
      </c>
      <c r="T25" s="22">
        <v>2</v>
      </c>
      <c r="U25" s="22">
        <v>0</v>
      </c>
      <c r="V25" s="22">
        <v>0</v>
      </c>
      <c r="W25" s="22">
        <v>0</v>
      </c>
      <c r="X25" s="22">
        <v>0</v>
      </c>
      <c r="Y25" s="22">
        <v>2405</v>
      </c>
    </row>
    <row r="26" spans="1:25" s="20" customFormat="1" x14ac:dyDescent="0.2">
      <c r="A26" s="21">
        <v>6</v>
      </c>
      <c r="B26" s="22">
        <f t="shared" si="6"/>
        <v>366</v>
      </c>
      <c r="C26" s="22">
        <v>2</v>
      </c>
      <c r="D26" s="22">
        <v>3</v>
      </c>
      <c r="E26" s="22">
        <v>3</v>
      </c>
      <c r="F26" s="22">
        <v>31</v>
      </c>
      <c r="G26" s="22">
        <v>118</v>
      </c>
      <c r="H26" s="22">
        <v>137</v>
      </c>
      <c r="I26" s="22">
        <v>52</v>
      </c>
      <c r="J26" s="22">
        <v>19</v>
      </c>
      <c r="K26" s="22">
        <v>0</v>
      </c>
      <c r="L26" s="22">
        <v>1</v>
      </c>
      <c r="M26" s="22">
        <v>3060.2131147540986</v>
      </c>
      <c r="N26" s="22">
        <f t="shared" si="8"/>
        <v>9</v>
      </c>
      <c r="O26" s="22">
        <v>0</v>
      </c>
      <c r="P26" s="22">
        <v>3</v>
      </c>
      <c r="Q26" s="22">
        <v>2</v>
      </c>
      <c r="R26" s="22">
        <v>1</v>
      </c>
      <c r="S26" s="22">
        <v>2</v>
      </c>
      <c r="T26" s="22">
        <v>1</v>
      </c>
      <c r="U26" s="22">
        <v>0</v>
      </c>
      <c r="V26" s="22">
        <v>0</v>
      </c>
      <c r="W26" s="22">
        <v>0</v>
      </c>
      <c r="X26" s="22">
        <v>0</v>
      </c>
      <c r="Y26" s="22">
        <v>1978.8888888888889</v>
      </c>
    </row>
    <row r="27" spans="1:25" s="20" customFormat="1" x14ac:dyDescent="0.2">
      <c r="A27" s="21">
        <v>7</v>
      </c>
      <c r="B27" s="22">
        <f t="shared" si="6"/>
        <v>213</v>
      </c>
      <c r="C27" s="22">
        <v>0</v>
      </c>
      <c r="D27" s="22">
        <v>0</v>
      </c>
      <c r="E27" s="22">
        <v>6</v>
      </c>
      <c r="F27" s="22">
        <v>24</v>
      </c>
      <c r="G27" s="22">
        <v>84</v>
      </c>
      <c r="H27" s="22">
        <v>73</v>
      </c>
      <c r="I27" s="22">
        <v>19</v>
      </c>
      <c r="J27" s="22">
        <v>7</v>
      </c>
      <c r="K27" s="22">
        <v>0</v>
      </c>
      <c r="L27" s="22">
        <v>0</v>
      </c>
      <c r="M27" s="22">
        <v>2954.1784037558687</v>
      </c>
      <c r="N27" s="22">
        <f t="shared" si="8"/>
        <v>3</v>
      </c>
      <c r="O27" s="22">
        <v>1</v>
      </c>
      <c r="P27" s="22">
        <v>0</v>
      </c>
      <c r="Q27" s="22">
        <v>1</v>
      </c>
      <c r="R27" s="22">
        <v>0</v>
      </c>
      <c r="S27" s="22">
        <v>1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1753.3333333333333</v>
      </c>
    </row>
    <row r="28" spans="1:25" s="20" customFormat="1" x14ac:dyDescent="0.2">
      <c r="A28" s="21">
        <v>8</v>
      </c>
      <c r="B28" s="22">
        <f t="shared" si="6"/>
        <v>126</v>
      </c>
      <c r="C28" s="22">
        <v>0</v>
      </c>
      <c r="D28" s="22">
        <v>0</v>
      </c>
      <c r="E28" s="22">
        <v>6</v>
      </c>
      <c r="F28" s="22">
        <v>15</v>
      </c>
      <c r="G28" s="22">
        <v>36</v>
      </c>
      <c r="H28" s="22">
        <v>42</v>
      </c>
      <c r="I28" s="22">
        <v>23</v>
      </c>
      <c r="J28" s="22">
        <v>3</v>
      </c>
      <c r="K28" s="22">
        <v>1</v>
      </c>
      <c r="L28" s="22">
        <v>0</v>
      </c>
      <c r="M28" s="22">
        <v>3009.0476190476193</v>
      </c>
      <c r="N28" s="22">
        <f t="shared" si="8"/>
        <v>3</v>
      </c>
      <c r="O28" s="22">
        <v>0</v>
      </c>
      <c r="P28" s="22">
        <v>0</v>
      </c>
      <c r="Q28" s="22">
        <v>2</v>
      </c>
      <c r="R28" s="22">
        <v>1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1926.6666666666667</v>
      </c>
    </row>
    <row r="29" spans="1:25" s="20" customFormat="1" x14ac:dyDescent="0.2">
      <c r="A29" s="21">
        <v>9</v>
      </c>
      <c r="B29" s="22">
        <f t="shared" si="6"/>
        <v>65</v>
      </c>
      <c r="C29" s="22">
        <v>0</v>
      </c>
      <c r="D29" s="22">
        <v>2</v>
      </c>
      <c r="E29" s="22">
        <v>5</v>
      </c>
      <c r="F29" s="22">
        <v>7</v>
      </c>
      <c r="G29" s="22">
        <v>24</v>
      </c>
      <c r="H29" s="22">
        <v>17</v>
      </c>
      <c r="I29" s="22">
        <v>10</v>
      </c>
      <c r="J29" s="22">
        <v>0</v>
      </c>
      <c r="K29" s="22">
        <v>0</v>
      </c>
      <c r="L29" s="22">
        <v>0</v>
      </c>
      <c r="M29" s="22">
        <v>2854.3692307692309</v>
      </c>
      <c r="N29" s="22">
        <f t="shared" si="8"/>
        <v>1</v>
      </c>
      <c r="O29" s="22">
        <v>0</v>
      </c>
      <c r="P29" s="22">
        <v>1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1080</v>
      </c>
    </row>
    <row r="30" spans="1:25" s="20" customFormat="1" x14ac:dyDescent="0.2">
      <c r="A30" s="21" t="s">
        <v>207</v>
      </c>
      <c r="B30" s="22">
        <f t="shared" si="6"/>
        <v>84</v>
      </c>
      <c r="C30" s="22">
        <v>1</v>
      </c>
      <c r="D30" s="22">
        <v>0</v>
      </c>
      <c r="E30" s="22">
        <v>4</v>
      </c>
      <c r="F30" s="22">
        <v>16</v>
      </c>
      <c r="G30" s="22">
        <v>31</v>
      </c>
      <c r="H30" s="22">
        <v>17</v>
      </c>
      <c r="I30" s="22">
        <v>13</v>
      </c>
      <c r="J30" s="22">
        <v>2</v>
      </c>
      <c r="K30" s="22">
        <v>0</v>
      </c>
      <c r="L30" s="22">
        <v>0</v>
      </c>
      <c r="M30" s="22">
        <v>2850.7142857142858</v>
      </c>
      <c r="N30" s="22">
        <f t="shared" si="8"/>
        <v>1</v>
      </c>
      <c r="O30" s="22">
        <v>0</v>
      </c>
      <c r="P30" s="22">
        <v>0</v>
      </c>
      <c r="Q30" s="22">
        <v>0</v>
      </c>
      <c r="R30" s="22">
        <v>1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2000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359</v>
      </c>
      <c r="B32" s="22">
        <f t="shared" ref="B32:B42" si="10">SUM(C32:L32)</f>
        <v>21195</v>
      </c>
      <c r="C32" s="22">
        <f t="shared" ref="C32:L32" si="11">SUM(C33:C42)</f>
        <v>51</v>
      </c>
      <c r="D32" s="22">
        <f t="shared" si="11"/>
        <v>94</v>
      </c>
      <c r="E32" s="22">
        <f t="shared" si="11"/>
        <v>229</v>
      </c>
      <c r="F32" s="22">
        <f t="shared" si="11"/>
        <v>688</v>
      </c>
      <c r="G32" s="22">
        <f t="shared" si="11"/>
        <v>2900</v>
      </c>
      <c r="H32" s="22">
        <f t="shared" si="11"/>
        <v>7867</v>
      </c>
      <c r="I32" s="22">
        <f t="shared" si="11"/>
        <v>7065</v>
      </c>
      <c r="J32" s="22">
        <f t="shared" si="11"/>
        <v>2005</v>
      </c>
      <c r="K32" s="22">
        <f t="shared" si="11"/>
        <v>270</v>
      </c>
      <c r="L32" s="22">
        <f t="shared" si="11"/>
        <v>26</v>
      </c>
      <c r="M32" s="22">
        <v>3380.3706534560038</v>
      </c>
      <c r="N32" s="22">
        <f t="shared" ref="N32:N42" si="12">SUM(O32:X32)</f>
        <v>81</v>
      </c>
      <c r="O32" s="22">
        <f t="shared" ref="O32:X32" si="13">SUM(O33:O42)</f>
        <v>0</v>
      </c>
      <c r="P32" s="22">
        <f t="shared" si="13"/>
        <v>8</v>
      </c>
      <c r="Q32" s="22">
        <f t="shared" si="13"/>
        <v>11</v>
      </c>
      <c r="R32" s="22">
        <f t="shared" si="13"/>
        <v>15</v>
      </c>
      <c r="S32" s="22">
        <f t="shared" si="13"/>
        <v>13</v>
      </c>
      <c r="T32" s="22">
        <f t="shared" si="13"/>
        <v>19</v>
      </c>
      <c r="U32" s="22">
        <f t="shared" si="13"/>
        <v>9</v>
      </c>
      <c r="V32" s="22">
        <f t="shared" si="13"/>
        <v>5</v>
      </c>
      <c r="W32" s="22">
        <f t="shared" si="13"/>
        <v>1</v>
      </c>
      <c r="X32" s="22">
        <f t="shared" si="13"/>
        <v>0</v>
      </c>
      <c r="Y32" s="22">
        <v>2677.9012345679012</v>
      </c>
    </row>
    <row r="33" spans="1:25" s="20" customFormat="1" x14ac:dyDescent="0.2">
      <c r="A33" s="21">
        <v>1</v>
      </c>
      <c r="B33" s="22">
        <f t="shared" si="10"/>
        <v>9140</v>
      </c>
      <c r="C33" s="22">
        <v>16</v>
      </c>
      <c r="D33" s="22">
        <v>26</v>
      </c>
      <c r="E33" s="22">
        <v>84</v>
      </c>
      <c r="F33" s="22">
        <v>270</v>
      </c>
      <c r="G33" s="22">
        <v>1245</v>
      </c>
      <c r="H33" s="22">
        <v>3721</v>
      </c>
      <c r="I33" s="22">
        <v>2977</v>
      </c>
      <c r="J33" s="22">
        <v>719</v>
      </c>
      <c r="K33" s="22">
        <v>77</v>
      </c>
      <c r="L33" s="22">
        <v>5</v>
      </c>
      <c r="M33" s="22">
        <v>3363.7650984682714</v>
      </c>
      <c r="N33" s="22">
        <f t="shared" si="12"/>
        <v>22</v>
      </c>
      <c r="O33" s="22">
        <v>0</v>
      </c>
      <c r="P33" s="22">
        <v>1</v>
      </c>
      <c r="Q33" s="22">
        <v>3</v>
      </c>
      <c r="R33" s="22">
        <v>1</v>
      </c>
      <c r="S33" s="22">
        <v>7</v>
      </c>
      <c r="T33" s="22">
        <v>4</v>
      </c>
      <c r="U33" s="22">
        <v>5</v>
      </c>
      <c r="V33" s="22">
        <v>1</v>
      </c>
      <c r="W33" s="22">
        <v>0</v>
      </c>
      <c r="X33" s="22">
        <v>0</v>
      </c>
      <c r="Y33" s="22">
        <v>2870</v>
      </c>
    </row>
    <row r="34" spans="1:25" s="20" customFormat="1" x14ac:dyDescent="0.2">
      <c r="A34" s="21">
        <v>2</v>
      </c>
      <c r="B34" s="22">
        <f t="shared" si="10"/>
        <v>7365</v>
      </c>
      <c r="C34" s="22">
        <v>11</v>
      </c>
      <c r="D34" s="22">
        <v>34</v>
      </c>
      <c r="E34" s="22">
        <v>63</v>
      </c>
      <c r="F34" s="22">
        <v>161</v>
      </c>
      <c r="G34" s="22">
        <v>854</v>
      </c>
      <c r="H34" s="22">
        <v>2568</v>
      </c>
      <c r="I34" s="22">
        <v>2671</v>
      </c>
      <c r="J34" s="22">
        <v>880</v>
      </c>
      <c r="K34" s="22">
        <v>114</v>
      </c>
      <c r="L34" s="22">
        <v>9</v>
      </c>
      <c r="M34" s="22">
        <v>3449.4761710794296</v>
      </c>
      <c r="N34" s="22">
        <f t="shared" si="12"/>
        <v>20</v>
      </c>
      <c r="O34" s="22">
        <v>0</v>
      </c>
      <c r="P34" s="22">
        <v>4</v>
      </c>
      <c r="Q34" s="22">
        <v>4</v>
      </c>
      <c r="R34" s="22">
        <v>5</v>
      </c>
      <c r="S34" s="22">
        <v>1</v>
      </c>
      <c r="T34" s="22">
        <v>3</v>
      </c>
      <c r="U34" s="22">
        <v>2</v>
      </c>
      <c r="V34" s="22">
        <v>0</v>
      </c>
      <c r="W34" s="22">
        <v>1</v>
      </c>
      <c r="X34" s="22">
        <v>0</v>
      </c>
      <c r="Y34" s="22">
        <v>2407</v>
      </c>
    </row>
    <row r="35" spans="1:25" s="20" customFormat="1" x14ac:dyDescent="0.2">
      <c r="A35" s="21">
        <v>3</v>
      </c>
      <c r="B35" s="22">
        <f t="shared" si="10"/>
        <v>2558</v>
      </c>
      <c r="C35" s="22">
        <v>9</v>
      </c>
      <c r="D35" s="22">
        <v>17</v>
      </c>
      <c r="E35" s="22">
        <v>30</v>
      </c>
      <c r="F35" s="22">
        <v>100</v>
      </c>
      <c r="G35" s="22">
        <v>365</v>
      </c>
      <c r="H35" s="22">
        <v>876</v>
      </c>
      <c r="I35" s="22">
        <v>847</v>
      </c>
      <c r="J35" s="22">
        <v>265</v>
      </c>
      <c r="K35" s="22">
        <v>42</v>
      </c>
      <c r="L35" s="22">
        <v>7</v>
      </c>
      <c r="M35" s="22">
        <v>3382.056684910086</v>
      </c>
      <c r="N35" s="22">
        <f t="shared" si="12"/>
        <v>9</v>
      </c>
      <c r="O35" s="22">
        <v>0</v>
      </c>
      <c r="P35" s="22">
        <v>2</v>
      </c>
      <c r="Q35" s="22">
        <v>1</v>
      </c>
      <c r="R35" s="22">
        <v>2</v>
      </c>
      <c r="S35" s="22">
        <v>1</v>
      </c>
      <c r="T35" s="22">
        <v>2</v>
      </c>
      <c r="U35" s="22">
        <v>0</v>
      </c>
      <c r="V35" s="22">
        <v>1</v>
      </c>
      <c r="W35" s="22">
        <v>0</v>
      </c>
      <c r="X35" s="22">
        <v>0</v>
      </c>
      <c r="Y35" s="22">
        <v>2436.6666666666665</v>
      </c>
    </row>
    <row r="36" spans="1:25" s="20" customFormat="1" x14ac:dyDescent="0.2">
      <c r="A36" s="21">
        <v>4</v>
      </c>
      <c r="B36" s="22">
        <f t="shared" si="10"/>
        <v>992</v>
      </c>
      <c r="C36" s="22">
        <v>7</v>
      </c>
      <c r="D36" s="22">
        <v>8</v>
      </c>
      <c r="E36" s="22">
        <v>20</v>
      </c>
      <c r="F36" s="22">
        <v>61</v>
      </c>
      <c r="G36" s="22">
        <v>171</v>
      </c>
      <c r="H36" s="22">
        <v>324</v>
      </c>
      <c r="I36" s="22">
        <v>310</v>
      </c>
      <c r="J36" s="22">
        <v>73</v>
      </c>
      <c r="K36" s="22">
        <v>15</v>
      </c>
      <c r="L36" s="22">
        <v>3</v>
      </c>
      <c r="M36" s="22">
        <v>3267.7016129032259</v>
      </c>
      <c r="N36" s="22">
        <f t="shared" si="12"/>
        <v>8</v>
      </c>
      <c r="O36" s="22">
        <v>0</v>
      </c>
      <c r="P36" s="22">
        <v>1</v>
      </c>
      <c r="Q36" s="22">
        <v>0</v>
      </c>
      <c r="R36" s="22">
        <v>0</v>
      </c>
      <c r="S36" s="22">
        <v>2</v>
      </c>
      <c r="T36" s="22">
        <v>3</v>
      </c>
      <c r="U36" s="22">
        <v>1</v>
      </c>
      <c r="V36" s="22">
        <v>1</v>
      </c>
      <c r="W36" s="22">
        <v>0</v>
      </c>
      <c r="X36" s="22">
        <v>0</v>
      </c>
      <c r="Y36" s="22">
        <v>2961.25</v>
      </c>
    </row>
    <row r="37" spans="1:25" s="20" customFormat="1" x14ac:dyDescent="0.2">
      <c r="A37" s="21">
        <v>5</v>
      </c>
      <c r="B37" s="22">
        <f t="shared" si="10"/>
        <v>497</v>
      </c>
      <c r="C37" s="22">
        <v>2</v>
      </c>
      <c r="D37" s="22">
        <v>3</v>
      </c>
      <c r="E37" s="22">
        <v>8</v>
      </c>
      <c r="F37" s="22">
        <v>36</v>
      </c>
      <c r="G37" s="22">
        <v>111</v>
      </c>
      <c r="H37" s="22">
        <v>165</v>
      </c>
      <c r="I37" s="22">
        <v>127</v>
      </c>
      <c r="J37" s="22">
        <v>32</v>
      </c>
      <c r="K37" s="22">
        <v>12</v>
      </c>
      <c r="L37" s="22">
        <v>1</v>
      </c>
      <c r="M37" s="22">
        <v>3230.7847082494968</v>
      </c>
      <c r="N37" s="22">
        <f t="shared" si="12"/>
        <v>3</v>
      </c>
      <c r="O37" s="22">
        <v>0</v>
      </c>
      <c r="P37" s="22">
        <v>0</v>
      </c>
      <c r="Q37" s="22">
        <v>0</v>
      </c>
      <c r="R37" s="22">
        <v>2</v>
      </c>
      <c r="S37" s="22">
        <v>0</v>
      </c>
      <c r="T37" s="22">
        <v>0</v>
      </c>
      <c r="U37" s="22">
        <v>0</v>
      </c>
      <c r="V37" s="22">
        <v>1</v>
      </c>
      <c r="W37" s="22">
        <v>0</v>
      </c>
      <c r="X37" s="22">
        <v>0</v>
      </c>
      <c r="Y37" s="22">
        <v>2750</v>
      </c>
    </row>
    <row r="38" spans="1:25" s="20" customFormat="1" x14ac:dyDescent="0.2">
      <c r="A38" s="21">
        <v>6</v>
      </c>
      <c r="B38" s="22">
        <f t="shared" si="10"/>
        <v>263</v>
      </c>
      <c r="C38" s="22">
        <v>2</v>
      </c>
      <c r="D38" s="22">
        <v>0</v>
      </c>
      <c r="E38" s="22">
        <v>9</v>
      </c>
      <c r="F38" s="22">
        <v>20</v>
      </c>
      <c r="G38" s="22">
        <v>63</v>
      </c>
      <c r="H38" s="22">
        <v>95</v>
      </c>
      <c r="I38" s="22">
        <v>55</v>
      </c>
      <c r="J38" s="22">
        <v>12</v>
      </c>
      <c r="K38" s="22">
        <v>7</v>
      </c>
      <c r="L38" s="22">
        <v>0</v>
      </c>
      <c r="M38" s="22">
        <v>3159.6197718631179</v>
      </c>
      <c r="N38" s="22">
        <f t="shared" si="12"/>
        <v>6</v>
      </c>
      <c r="O38" s="22">
        <v>0</v>
      </c>
      <c r="P38" s="22">
        <v>0</v>
      </c>
      <c r="Q38" s="22">
        <v>1</v>
      </c>
      <c r="R38" s="22">
        <v>4</v>
      </c>
      <c r="S38" s="22">
        <v>1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2160</v>
      </c>
    </row>
    <row r="39" spans="1:25" s="20" customFormat="1" x14ac:dyDescent="0.2">
      <c r="A39" s="21">
        <v>7</v>
      </c>
      <c r="B39" s="22">
        <f t="shared" si="10"/>
        <v>160</v>
      </c>
      <c r="C39" s="22">
        <v>2</v>
      </c>
      <c r="D39" s="22">
        <v>2</v>
      </c>
      <c r="E39" s="22">
        <v>6</v>
      </c>
      <c r="F39" s="22">
        <v>21</v>
      </c>
      <c r="G39" s="22">
        <v>37</v>
      </c>
      <c r="H39" s="22">
        <v>51</v>
      </c>
      <c r="I39" s="22">
        <v>31</v>
      </c>
      <c r="J39" s="22">
        <v>9</v>
      </c>
      <c r="K39" s="22">
        <v>1</v>
      </c>
      <c r="L39" s="22">
        <v>0</v>
      </c>
      <c r="M39" s="22">
        <v>3038.6875</v>
      </c>
      <c r="N39" s="22">
        <f t="shared" si="12"/>
        <v>6</v>
      </c>
      <c r="O39" s="22">
        <v>0</v>
      </c>
      <c r="P39" s="22">
        <v>0</v>
      </c>
      <c r="Q39" s="22">
        <v>0</v>
      </c>
      <c r="R39" s="22">
        <v>0</v>
      </c>
      <c r="S39" s="22">
        <v>1</v>
      </c>
      <c r="T39" s="22">
        <v>5</v>
      </c>
      <c r="U39" s="22">
        <v>0</v>
      </c>
      <c r="V39" s="22">
        <v>0</v>
      </c>
      <c r="W39" s="22">
        <v>0</v>
      </c>
      <c r="X39" s="22">
        <v>0</v>
      </c>
      <c r="Y39" s="22">
        <v>3108.3333333333335</v>
      </c>
    </row>
    <row r="40" spans="1:25" s="20" customFormat="1" x14ac:dyDescent="0.2">
      <c r="A40" s="21">
        <v>8</v>
      </c>
      <c r="B40" s="22">
        <f t="shared" si="10"/>
        <v>90</v>
      </c>
      <c r="C40" s="22">
        <v>0</v>
      </c>
      <c r="D40" s="22">
        <v>0</v>
      </c>
      <c r="E40" s="22">
        <v>3</v>
      </c>
      <c r="F40" s="22">
        <v>10</v>
      </c>
      <c r="G40" s="22">
        <v>22</v>
      </c>
      <c r="H40" s="22">
        <v>25</v>
      </c>
      <c r="I40" s="22">
        <v>22</v>
      </c>
      <c r="J40" s="22">
        <v>7</v>
      </c>
      <c r="K40" s="22">
        <v>0</v>
      </c>
      <c r="L40" s="22">
        <v>1</v>
      </c>
      <c r="M40" s="22">
        <v>3165.1111111111113</v>
      </c>
      <c r="N40" s="22">
        <f t="shared" si="12"/>
        <v>1</v>
      </c>
      <c r="O40" s="22">
        <v>0</v>
      </c>
      <c r="P40" s="22">
        <v>0</v>
      </c>
      <c r="Q40" s="22">
        <v>1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1800</v>
      </c>
    </row>
    <row r="41" spans="1:25" s="20" customFormat="1" x14ac:dyDescent="0.2">
      <c r="A41" s="21">
        <v>9</v>
      </c>
      <c r="B41" s="22">
        <f t="shared" si="10"/>
        <v>58</v>
      </c>
      <c r="C41" s="22">
        <v>2</v>
      </c>
      <c r="D41" s="22">
        <v>2</v>
      </c>
      <c r="E41" s="22">
        <v>2</v>
      </c>
      <c r="F41" s="22">
        <v>4</v>
      </c>
      <c r="G41" s="22">
        <v>16</v>
      </c>
      <c r="H41" s="22">
        <v>18</v>
      </c>
      <c r="I41" s="22">
        <v>11</v>
      </c>
      <c r="J41" s="22">
        <v>2</v>
      </c>
      <c r="K41" s="22">
        <v>1</v>
      </c>
      <c r="L41" s="22">
        <v>0</v>
      </c>
      <c r="M41" s="22">
        <v>2965.344827586207</v>
      </c>
      <c r="N41" s="22">
        <f t="shared" si="12"/>
        <v>3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1</v>
      </c>
      <c r="U41" s="22">
        <v>1</v>
      </c>
      <c r="V41" s="22">
        <v>1</v>
      </c>
      <c r="W41" s="22">
        <v>0</v>
      </c>
      <c r="X41" s="22">
        <v>0</v>
      </c>
      <c r="Y41" s="22">
        <v>3770</v>
      </c>
    </row>
    <row r="42" spans="1:25" s="20" customFormat="1" x14ac:dyDescent="0.2">
      <c r="A42" s="21" t="s">
        <v>207</v>
      </c>
      <c r="B42" s="22">
        <f t="shared" si="10"/>
        <v>72</v>
      </c>
      <c r="C42" s="22">
        <v>0</v>
      </c>
      <c r="D42" s="22">
        <v>2</v>
      </c>
      <c r="E42" s="22">
        <v>4</v>
      </c>
      <c r="F42" s="22">
        <v>5</v>
      </c>
      <c r="G42" s="22">
        <v>16</v>
      </c>
      <c r="H42" s="22">
        <v>24</v>
      </c>
      <c r="I42" s="22">
        <v>14</v>
      </c>
      <c r="J42" s="22">
        <v>6</v>
      </c>
      <c r="K42" s="22">
        <v>1</v>
      </c>
      <c r="L42" s="22">
        <v>0</v>
      </c>
      <c r="M42" s="22">
        <v>3113.4722222222222</v>
      </c>
      <c r="N42" s="22">
        <f t="shared" si="12"/>
        <v>3</v>
      </c>
      <c r="O42" s="22">
        <v>0</v>
      </c>
      <c r="P42" s="22">
        <v>0</v>
      </c>
      <c r="Q42" s="22">
        <v>1</v>
      </c>
      <c r="R42" s="22">
        <v>1</v>
      </c>
      <c r="S42" s="22">
        <v>0</v>
      </c>
      <c r="T42" s="22">
        <v>1</v>
      </c>
      <c r="U42" s="22">
        <v>0</v>
      </c>
      <c r="V42" s="22">
        <v>0</v>
      </c>
      <c r="W42" s="22">
        <v>0</v>
      </c>
      <c r="X42" s="22">
        <v>0</v>
      </c>
      <c r="Y42" s="22">
        <v>2346.6666666666665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361</v>
      </c>
      <c r="B44" s="22">
        <f t="shared" ref="B44:B54" si="14">SUM(C44:L44)</f>
        <v>19836</v>
      </c>
      <c r="C44" s="22">
        <f t="shared" ref="C44:L44" si="15">SUM(C45:C54)</f>
        <v>37</v>
      </c>
      <c r="D44" s="22">
        <f t="shared" si="15"/>
        <v>74</v>
      </c>
      <c r="E44" s="22">
        <f t="shared" si="15"/>
        <v>207</v>
      </c>
      <c r="F44" s="22">
        <f t="shared" si="15"/>
        <v>858</v>
      </c>
      <c r="G44" s="22">
        <f t="shared" si="15"/>
        <v>3898</v>
      </c>
      <c r="H44" s="22">
        <f t="shared" si="15"/>
        <v>8342</v>
      </c>
      <c r="I44" s="22">
        <f t="shared" si="15"/>
        <v>5315</v>
      </c>
      <c r="J44" s="22">
        <f t="shared" si="15"/>
        <v>1010</v>
      </c>
      <c r="K44" s="22">
        <f t="shared" si="15"/>
        <v>88</v>
      </c>
      <c r="L44" s="22">
        <f t="shared" si="15"/>
        <v>7</v>
      </c>
      <c r="M44" s="22">
        <v>3251.0952813067152</v>
      </c>
      <c r="N44" s="22">
        <f t="shared" ref="N44:N54" si="16">SUM(O44:X44)</f>
        <v>68</v>
      </c>
      <c r="O44" s="22">
        <f t="shared" ref="O44:X44" si="17">SUM(O45:O54)</f>
        <v>2</v>
      </c>
      <c r="P44" s="22">
        <f t="shared" si="17"/>
        <v>11</v>
      </c>
      <c r="Q44" s="22">
        <f t="shared" si="17"/>
        <v>10</v>
      </c>
      <c r="R44" s="22">
        <f t="shared" si="17"/>
        <v>12</v>
      </c>
      <c r="S44" s="22">
        <f t="shared" si="17"/>
        <v>18</v>
      </c>
      <c r="T44" s="22">
        <f t="shared" si="17"/>
        <v>8</v>
      </c>
      <c r="U44" s="22">
        <f t="shared" si="17"/>
        <v>6</v>
      </c>
      <c r="V44" s="22">
        <f t="shared" si="17"/>
        <v>1</v>
      </c>
      <c r="W44" s="22">
        <f t="shared" si="17"/>
        <v>0</v>
      </c>
      <c r="X44" s="22">
        <f t="shared" si="17"/>
        <v>0</v>
      </c>
      <c r="Y44" s="22">
        <v>2334.5735294117649</v>
      </c>
    </row>
    <row r="45" spans="1:25" s="20" customFormat="1" x14ac:dyDescent="0.2">
      <c r="A45" s="21">
        <v>1</v>
      </c>
      <c r="B45" s="22">
        <f t="shared" si="14"/>
        <v>8338</v>
      </c>
      <c r="C45" s="22">
        <v>16</v>
      </c>
      <c r="D45" s="22">
        <v>28</v>
      </c>
      <c r="E45" s="22">
        <v>87</v>
      </c>
      <c r="F45" s="22">
        <v>302</v>
      </c>
      <c r="G45" s="22">
        <v>1694</v>
      </c>
      <c r="H45" s="22">
        <v>3678</v>
      </c>
      <c r="I45" s="22">
        <v>2185</v>
      </c>
      <c r="J45" s="22">
        <v>322</v>
      </c>
      <c r="K45" s="22">
        <v>24</v>
      </c>
      <c r="L45" s="22">
        <v>2</v>
      </c>
      <c r="M45" s="22">
        <v>3237.0779563444471</v>
      </c>
      <c r="N45" s="22">
        <f t="shared" si="16"/>
        <v>21</v>
      </c>
      <c r="O45" s="22">
        <v>0</v>
      </c>
      <c r="P45" s="22">
        <v>2</v>
      </c>
      <c r="Q45" s="22">
        <v>4</v>
      </c>
      <c r="R45" s="22">
        <v>5</v>
      </c>
      <c r="S45" s="22">
        <v>3</v>
      </c>
      <c r="T45" s="22">
        <v>3</v>
      </c>
      <c r="U45" s="22">
        <v>3</v>
      </c>
      <c r="V45" s="22">
        <v>1</v>
      </c>
      <c r="W45" s="22">
        <v>0</v>
      </c>
      <c r="X45" s="22">
        <v>0</v>
      </c>
      <c r="Y45" s="22">
        <v>2543.8095238095239</v>
      </c>
    </row>
    <row r="46" spans="1:25" s="20" customFormat="1" x14ac:dyDescent="0.2">
      <c r="A46" s="21">
        <v>2</v>
      </c>
      <c r="B46" s="22">
        <f t="shared" si="14"/>
        <v>7006</v>
      </c>
      <c r="C46" s="22">
        <v>10</v>
      </c>
      <c r="D46" s="22">
        <v>26</v>
      </c>
      <c r="E46" s="22">
        <v>57</v>
      </c>
      <c r="F46" s="22">
        <v>260</v>
      </c>
      <c r="G46" s="22">
        <v>1189</v>
      </c>
      <c r="H46" s="22">
        <v>2960</v>
      </c>
      <c r="I46" s="22">
        <v>2024</v>
      </c>
      <c r="J46" s="22">
        <v>442</v>
      </c>
      <c r="K46" s="22">
        <v>35</v>
      </c>
      <c r="L46" s="22">
        <v>3</v>
      </c>
      <c r="M46" s="22">
        <v>3300.5118469882959</v>
      </c>
      <c r="N46" s="22">
        <f t="shared" si="16"/>
        <v>16</v>
      </c>
      <c r="O46" s="22">
        <v>1</v>
      </c>
      <c r="P46" s="22">
        <v>2</v>
      </c>
      <c r="Q46" s="22">
        <v>2</v>
      </c>
      <c r="R46" s="22">
        <v>1</v>
      </c>
      <c r="S46" s="22">
        <v>7</v>
      </c>
      <c r="T46" s="22">
        <v>1</v>
      </c>
      <c r="U46" s="22">
        <v>2</v>
      </c>
      <c r="V46" s="22">
        <v>0</v>
      </c>
      <c r="W46" s="22">
        <v>0</v>
      </c>
      <c r="X46" s="22">
        <v>0</v>
      </c>
      <c r="Y46" s="22">
        <v>2469.125</v>
      </c>
    </row>
    <row r="47" spans="1:25" s="20" customFormat="1" x14ac:dyDescent="0.2">
      <c r="A47" s="21">
        <v>3</v>
      </c>
      <c r="B47" s="22">
        <f t="shared" si="14"/>
        <v>2432</v>
      </c>
      <c r="C47" s="22">
        <v>5</v>
      </c>
      <c r="D47" s="22">
        <v>12</v>
      </c>
      <c r="E47" s="22">
        <v>25</v>
      </c>
      <c r="F47" s="22">
        <v>120</v>
      </c>
      <c r="G47" s="22">
        <v>470</v>
      </c>
      <c r="H47" s="22">
        <v>939</v>
      </c>
      <c r="I47" s="22">
        <v>700</v>
      </c>
      <c r="J47" s="22">
        <v>138</v>
      </c>
      <c r="K47" s="22">
        <v>23</v>
      </c>
      <c r="L47" s="22">
        <v>0</v>
      </c>
      <c r="M47" s="22">
        <v>3263.5867598684213</v>
      </c>
      <c r="N47" s="22">
        <f t="shared" si="16"/>
        <v>9</v>
      </c>
      <c r="O47" s="22">
        <v>1</v>
      </c>
      <c r="P47" s="22">
        <v>1</v>
      </c>
      <c r="Q47" s="22">
        <v>2</v>
      </c>
      <c r="R47" s="22">
        <v>1</v>
      </c>
      <c r="S47" s="22">
        <v>3</v>
      </c>
      <c r="T47" s="22">
        <v>0</v>
      </c>
      <c r="U47" s="22">
        <v>1</v>
      </c>
      <c r="V47" s="22">
        <v>0</v>
      </c>
      <c r="W47" s="22">
        <v>0</v>
      </c>
      <c r="X47" s="22">
        <v>0</v>
      </c>
      <c r="Y47" s="22">
        <v>2021.1111111111111</v>
      </c>
    </row>
    <row r="48" spans="1:25" s="20" customFormat="1" x14ac:dyDescent="0.2">
      <c r="A48" s="21">
        <v>4</v>
      </c>
      <c r="B48" s="22">
        <f t="shared" si="14"/>
        <v>954</v>
      </c>
      <c r="C48" s="22">
        <v>1</v>
      </c>
      <c r="D48" s="22">
        <v>3</v>
      </c>
      <c r="E48" s="22">
        <v>17</v>
      </c>
      <c r="F48" s="22">
        <v>59</v>
      </c>
      <c r="G48" s="22">
        <v>210</v>
      </c>
      <c r="H48" s="22">
        <v>390</v>
      </c>
      <c r="I48" s="22">
        <v>215</v>
      </c>
      <c r="J48" s="22">
        <v>54</v>
      </c>
      <c r="K48" s="22">
        <v>4</v>
      </c>
      <c r="L48" s="22">
        <v>1</v>
      </c>
      <c r="M48" s="22">
        <v>3202.0524109014673</v>
      </c>
      <c r="N48" s="22">
        <f t="shared" si="16"/>
        <v>4</v>
      </c>
      <c r="O48" s="22">
        <v>0</v>
      </c>
      <c r="P48" s="22">
        <v>0</v>
      </c>
      <c r="Q48" s="22">
        <v>0</v>
      </c>
      <c r="R48" s="22">
        <v>2</v>
      </c>
      <c r="S48" s="22">
        <v>0</v>
      </c>
      <c r="T48" s="22">
        <v>2</v>
      </c>
      <c r="U48" s="22">
        <v>0</v>
      </c>
      <c r="V48" s="22">
        <v>0</v>
      </c>
      <c r="W48" s="22">
        <v>0</v>
      </c>
      <c r="X48" s="22">
        <v>0</v>
      </c>
      <c r="Y48" s="22">
        <v>2526.25</v>
      </c>
    </row>
    <row r="49" spans="1:25" s="20" customFormat="1" x14ac:dyDescent="0.2">
      <c r="A49" s="21">
        <v>5</v>
      </c>
      <c r="B49" s="22">
        <f t="shared" si="14"/>
        <v>496</v>
      </c>
      <c r="C49" s="22">
        <v>2</v>
      </c>
      <c r="D49" s="22">
        <v>2</v>
      </c>
      <c r="E49" s="22">
        <v>6</v>
      </c>
      <c r="F49" s="22">
        <v>58</v>
      </c>
      <c r="G49" s="22">
        <v>140</v>
      </c>
      <c r="H49" s="22">
        <v>168</v>
      </c>
      <c r="I49" s="22">
        <v>93</v>
      </c>
      <c r="J49" s="22">
        <v>26</v>
      </c>
      <c r="K49" s="22">
        <v>1</v>
      </c>
      <c r="L49" s="22">
        <v>0</v>
      </c>
      <c r="M49" s="22">
        <v>3083.2762096774195</v>
      </c>
      <c r="N49" s="22">
        <f t="shared" si="16"/>
        <v>5</v>
      </c>
      <c r="O49" s="22">
        <v>0</v>
      </c>
      <c r="P49" s="22">
        <v>2</v>
      </c>
      <c r="Q49" s="22">
        <v>0</v>
      </c>
      <c r="R49" s="22">
        <v>0</v>
      </c>
      <c r="S49" s="22">
        <v>2</v>
      </c>
      <c r="T49" s="22">
        <v>1</v>
      </c>
      <c r="U49" s="22">
        <v>0</v>
      </c>
      <c r="V49" s="22">
        <v>0</v>
      </c>
      <c r="W49" s="22">
        <v>0</v>
      </c>
      <c r="X49" s="22">
        <v>0</v>
      </c>
      <c r="Y49" s="22">
        <v>2340</v>
      </c>
    </row>
    <row r="50" spans="1:25" s="20" customFormat="1" x14ac:dyDescent="0.2">
      <c r="A50" s="21">
        <v>6</v>
      </c>
      <c r="B50" s="22">
        <f t="shared" si="14"/>
        <v>256</v>
      </c>
      <c r="C50" s="22">
        <v>2</v>
      </c>
      <c r="D50" s="22">
        <v>1</v>
      </c>
      <c r="E50" s="22">
        <v>1</v>
      </c>
      <c r="F50" s="22">
        <v>22</v>
      </c>
      <c r="G50" s="22">
        <v>72</v>
      </c>
      <c r="H50" s="22">
        <v>99</v>
      </c>
      <c r="I50" s="22">
        <v>42</v>
      </c>
      <c r="J50" s="22">
        <v>16</v>
      </c>
      <c r="K50" s="22">
        <v>0</v>
      </c>
      <c r="L50" s="22">
        <v>1</v>
      </c>
      <c r="M50" s="22">
        <v>3112.6875</v>
      </c>
      <c r="N50" s="22">
        <f t="shared" si="16"/>
        <v>7</v>
      </c>
      <c r="O50" s="22">
        <v>0</v>
      </c>
      <c r="P50" s="22">
        <v>3</v>
      </c>
      <c r="Q50" s="22">
        <v>0</v>
      </c>
      <c r="R50" s="22">
        <v>1</v>
      </c>
      <c r="S50" s="22">
        <v>2</v>
      </c>
      <c r="T50" s="22">
        <v>1</v>
      </c>
      <c r="U50" s="22">
        <v>0</v>
      </c>
      <c r="V50" s="22">
        <v>0</v>
      </c>
      <c r="W50" s="22">
        <v>0</v>
      </c>
      <c r="X50" s="22">
        <v>0</v>
      </c>
      <c r="Y50" s="22">
        <v>2055.7142857142858</v>
      </c>
    </row>
    <row r="51" spans="1:25" s="20" customFormat="1" x14ac:dyDescent="0.2">
      <c r="A51" s="21">
        <v>7</v>
      </c>
      <c r="B51" s="22">
        <f t="shared" si="14"/>
        <v>151</v>
      </c>
      <c r="C51" s="22">
        <v>0</v>
      </c>
      <c r="D51" s="22">
        <v>0</v>
      </c>
      <c r="E51" s="22">
        <v>4</v>
      </c>
      <c r="F51" s="22">
        <v>15</v>
      </c>
      <c r="G51" s="22">
        <v>58</v>
      </c>
      <c r="H51" s="22">
        <v>52</v>
      </c>
      <c r="I51" s="22">
        <v>15</v>
      </c>
      <c r="J51" s="22">
        <v>7</v>
      </c>
      <c r="K51" s="22">
        <v>0</v>
      </c>
      <c r="L51" s="22">
        <v>0</v>
      </c>
      <c r="M51" s="22">
        <v>2989.0066225165565</v>
      </c>
      <c r="N51" s="22">
        <f t="shared" si="16"/>
        <v>2</v>
      </c>
      <c r="O51" s="22">
        <v>0</v>
      </c>
      <c r="P51" s="22">
        <v>0</v>
      </c>
      <c r="Q51" s="22">
        <v>1</v>
      </c>
      <c r="R51" s="22">
        <v>0</v>
      </c>
      <c r="S51" s="22">
        <v>1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2215</v>
      </c>
    </row>
    <row r="52" spans="1:25" s="20" customFormat="1" x14ac:dyDescent="0.2">
      <c r="A52" s="21">
        <v>8</v>
      </c>
      <c r="B52" s="22">
        <f t="shared" si="14"/>
        <v>98</v>
      </c>
      <c r="C52" s="22">
        <v>0</v>
      </c>
      <c r="D52" s="22">
        <v>0</v>
      </c>
      <c r="E52" s="22">
        <v>5</v>
      </c>
      <c r="F52" s="22">
        <v>9</v>
      </c>
      <c r="G52" s="22">
        <v>27</v>
      </c>
      <c r="H52" s="22">
        <v>32</v>
      </c>
      <c r="I52" s="22">
        <v>21</v>
      </c>
      <c r="J52" s="22">
        <v>3</v>
      </c>
      <c r="K52" s="22">
        <v>1</v>
      </c>
      <c r="L52" s="22">
        <v>0</v>
      </c>
      <c r="M52" s="22">
        <v>3055.204081632653</v>
      </c>
      <c r="N52" s="22">
        <f t="shared" si="16"/>
        <v>2</v>
      </c>
      <c r="O52" s="22">
        <v>0</v>
      </c>
      <c r="P52" s="22">
        <v>0</v>
      </c>
      <c r="Q52" s="22">
        <v>1</v>
      </c>
      <c r="R52" s="22">
        <v>1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1965</v>
      </c>
    </row>
    <row r="53" spans="1:25" s="20" customFormat="1" x14ac:dyDescent="0.2">
      <c r="A53" s="21">
        <v>9</v>
      </c>
      <c r="B53" s="22">
        <f t="shared" si="14"/>
        <v>47</v>
      </c>
      <c r="C53" s="22">
        <v>0</v>
      </c>
      <c r="D53" s="22">
        <v>2</v>
      </c>
      <c r="E53" s="22">
        <v>4</v>
      </c>
      <c r="F53" s="22">
        <v>2</v>
      </c>
      <c r="G53" s="22">
        <v>17</v>
      </c>
      <c r="H53" s="22">
        <v>13</v>
      </c>
      <c r="I53" s="22">
        <v>9</v>
      </c>
      <c r="J53" s="22">
        <v>0</v>
      </c>
      <c r="K53" s="22">
        <v>0</v>
      </c>
      <c r="L53" s="22">
        <v>0</v>
      </c>
      <c r="M53" s="22">
        <v>2910</v>
      </c>
      <c r="N53" s="22">
        <f t="shared" si="16"/>
        <v>1</v>
      </c>
      <c r="O53" s="22">
        <v>0</v>
      </c>
      <c r="P53" s="22">
        <v>1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1080</v>
      </c>
    </row>
    <row r="54" spans="1:25" s="20" customFormat="1" x14ac:dyDescent="0.2">
      <c r="A54" s="21" t="s">
        <v>207</v>
      </c>
      <c r="B54" s="22">
        <f t="shared" si="14"/>
        <v>58</v>
      </c>
      <c r="C54" s="22">
        <v>1</v>
      </c>
      <c r="D54" s="22">
        <v>0</v>
      </c>
      <c r="E54" s="22">
        <v>1</v>
      </c>
      <c r="F54" s="22">
        <v>11</v>
      </c>
      <c r="G54" s="22">
        <v>21</v>
      </c>
      <c r="H54" s="22">
        <v>11</v>
      </c>
      <c r="I54" s="22">
        <v>11</v>
      </c>
      <c r="J54" s="22">
        <v>2</v>
      </c>
      <c r="K54" s="22">
        <v>0</v>
      </c>
      <c r="L54" s="22">
        <v>0</v>
      </c>
      <c r="M54" s="22">
        <v>2915.6896551724139</v>
      </c>
      <c r="N54" s="22">
        <f t="shared" si="16"/>
        <v>1</v>
      </c>
      <c r="O54" s="22">
        <v>0</v>
      </c>
      <c r="P54" s="22">
        <v>0</v>
      </c>
      <c r="Q54" s="22">
        <v>0</v>
      </c>
      <c r="R54" s="22">
        <v>1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2000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5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5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5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5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5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5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5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topLeftCell="L1" workbookViewId="0">
      <selection activeCell="Y6" sqref="Y6:Y3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565</v>
      </c>
    </row>
    <row r="3" spans="1:25" ht="12.75" customHeight="1" x14ac:dyDescent="0.2">
      <c r="A3" s="83" t="s">
        <v>374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 t="s">
        <v>3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</row>
    <row r="4" spans="1:25" ht="12.75" customHeight="1" x14ac:dyDescent="0.2">
      <c r="A4" s="83"/>
      <c r="B4" s="85" t="s">
        <v>5</v>
      </c>
      <c r="C4" s="84" t="s">
        <v>341</v>
      </c>
      <c r="D4" s="84"/>
      <c r="E4" s="84"/>
      <c r="F4" s="84"/>
      <c r="G4" s="84"/>
      <c r="H4" s="84"/>
      <c r="I4" s="84"/>
      <c r="J4" s="84"/>
      <c r="K4" s="84"/>
      <c r="L4" s="84"/>
      <c r="M4" s="83" t="s">
        <v>342</v>
      </c>
      <c r="N4" s="85" t="s">
        <v>5</v>
      </c>
      <c r="O4" s="84" t="s">
        <v>341</v>
      </c>
      <c r="P4" s="84"/>
      <c r="Q4" s="84"/>
      <c r="R4" s="84"/>
      <c r="S4" s="84"/>
      <c r="T4" s="84"/>
      <c r="U4" s="84"/>
      <c r="V4" s="84"/>
      <c r="W4" s="84"/>
      <c r="X4" s="84"/>
      <c r="Y4" s="83" t="s">
        <v>342</v>
      </c>
    </row>
    <row r="5" spans="1:25" x14ac:dyDescent="0.2">
      <c r="A5" s="83"/>
      <c r="B5" s="85"/>
      <c r="C5" s="16">
        <v>-999</v>
      </c>
      <c r="D5" s="16" t="s">
        <v>343</v>
      </c>
      <c r="E5" s="16" t="s">
        <v>344</v>
      </c>
      <c r="F5" s="16" t="s">
        <v>345</v>
      </c>
      <c r="G5" s="16" t="s">
        <v>346</v>
      </c>
      <c r="H5" s="16" t="s">
        <v>347</v>
      </c>
      <c r="I5" s="16" t="s">
        <v>348</v>
      </c>
      <c r="J5" s="16" t="s">
        <v>349</v>
      </c>
      <c r="K5" s="16" t="s">
        <v>350</v>
      </c>
      <c r="L5" s="16" t="s">
        <v>351</v>
      </c>
      <c r="M5" s="83"/>
      <c r="N5" s="85"/>
      <c r="O5" s="16">
        <v>-999</v>
      </c>
      <c r="P5" s="16" t="s">
        <v>343</v>
      </c>
      <c r="Q5" s="16" t="s">
        <v>344</v>
      </c>
      <c r="R5" s="16" t="s">
        <v>345</v>
      </c>
      <c r="S5" s="16" t="s">
        <v>346</v>
      </c>
      <c r="T5" s="16" t="s">
        <v>347</v>
      </c>
      <c r="U5" s="16" t="s">
        <v>348</v>
      </c>
      <c r="V5" s="16" t="s">
        <v>349</v>
      </c>
      <c r="W5" s="16" t="s">
        <v>350</v>
      </c>
      <c r="X5" s="16" t="s">
        <v>351</v>
      </c>
      <c r="Y5" s="83"/>
    </row>
    <row r="6" spans="1:25" s="20" customFormat="1" x14ac:dyDescent="0.2">
      <c r="A6" s="6" t="s">
        <v>193</v>
      </c>
      <c r="B6" s="22">
        <f>SUM(C6:L6)</f>
        <v>51136</v>
      </c>
      <c r="C6" s="22">
        <f>SUM(C9:C12,C15:C18)</f>
        <v>125</v>
      </c>
      <c r="D6" s="22">
        <f t="shared" ref="D6:L6" si="0">SUM(D9:D12,D15:D18)</f>
        <v>279</v>
      </c>
      <c r="E6" s="22">
        <f t="shared" si="0"/>
        <v>676</v>
      </c>
      <c r="F6" s="22">
        <f t="shared" si="0"/>
        <v>2486</v>
      </c>
      <c r="G6" s="22">
        <f t="shared" si="0"/>
        <v>9858</v>
      </c>
      <c r="H6" s="22">
        <f t="shared" si="0"/>
        <v>19852</v>
      </c>
      <c r="I6" s="22">
        <f t="shared" si="0"/>
        <v>14122</v>
      </c>
      <c r="J6" s="22">
        <f t="shared" si="0"/>
        <v>3309</v>
      </c>
      <c r="K6" s="22">
        <f t="shared" si="0"/>
        <v>395</v>
      </c>
      <c r="L6" s="22">
        <f t="shared" si="0"/>
        <v>34</v>
      </c>
      <c r="M6" s="22">
        <v>3287.333709462172</v>
      </c>
      <c r="N6" s="22">
        <f>SUM(O6:X6)</f>
        <v>207</v>
      </c>
      <c r="O6" s="22">
        <f>SUM(O9:O12,O15:O18)</f>
        <v>4</v>
      </c>
      <c r="P6" s="22">
        <f t="shared" ref="P6:X6" si="1">SUM(P9:P12,P15:P18)</f>
        <v>22</v>
      </c>
      <c r="Q6" s="22">
        <f t="shared" si="1"/>
        <v>34</v>
      </c>
      <c r="R6" s="22">
        <f t="shared" si="1"/>
        <v>38</v>
      </c>
      <c r="S6" s="22">
        <f t="shared" si="1"/>
        <v>48</v>
      </c>
      <c r="T6" s="22">
        <f t="shared" si="1"/>
        <v>35</v>
      </c>
      <c r="U6" s="22">
        <f t="shared" si="1"/>
        <v>18</v>
      </c>
      <c r="V6" s="22">
        <f t="shared" si="1"/>
        <v>7</v>
      </c>
      <c r="W6" s="22">
        <f t="shared" si="1"/>
        <v>1</v>
      </c>
      <c r="X6" s="22">
        <f t="shared" si="1"/>
        <v>0</v>
      </c>
      <c r="Y6" s="22">
        <v>2501.0168539325841</v>
      </c>
    </row>
    <row r="7" spans="1:25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6" t="s">
        <v>352</v>
      </c>
      <c r="B8" s="22">
        <f>SUM(C8:L8)</f>
        <v>26439</v>
      </c>
      <c r="C8" s="22">
        <f>SUM(C9:C12)</f>
        <v>68</v>
      </c>
      <c r="D8" s="22">
        <f t="shared" ref="D8:L8" si="2">SUM(D9:D12)</f>
        <v>157</v>
      </c>
      <c r="E8" s="22">
        <f t="shared" si="2"/>
        <v>337</v>
      </c>
      <c r="F8" s="22">
        <f t="shared" si="2"/>
        <v>1103</v>
      </c>
      <c r="G8" s="22">
        <f t="shared" si="2"/>
        <v>4309</v>
      </c>
      <c r="H8" s="22">
        <f t="shared" si="2"/>
        <v>9802</v>
      </c>
      <c r="I8" s="22">
        <f t="shared" si="2"/>
        <v>8139</v>
      </c>
      <c r="J8" s="22">
        <f t="shared" si="2"/>
        <v>2199</v>
      </c>
      <c r="K8" s="22">
        <f t="shared" si="2"/>
        <v>298</v>
      </c>
      <c r="L8" s="22">
        <f t="shared" si="2"/>
        <v>27</v>
      </c>
      <c r="M8" s="22">
        <v>3325.1373728204549</v>
      </c>
      <c r="N8" s="22">
        <f>SUM(O8:X8)</f>
        <v>111</v>
      </c>
      <c r="O8" s="22">
        <f t="shared" ref="O8:X8" si="3">SUM(O9:O12)</f>
        <v>1</v>
      </c>
      <c r="P8" s="22">
        <f t="shared" si="3"/>
        <v>8</v>
      </c>
      <c r="Q8" s="22">
        <f t="shared" si="3"/>
        <v>17</v>
      </c>
      <c r="R8" s="22">
        <f t="shared" si="3"/>
        <v>20</v>
      </c>
      <c r="S8" s="22">
        <f t="shared" si="3"/>
        <v>23</v>
      </c>
      <c r="T8" s="22">
        <f t="shared" si="3"/>
        <v>23</v>
      </c>
      <c r="U8" s="22">
        <f t="shared" si="3"/>
        <v>12</v>
      </c>
      <c r="V8" s="22">
        <f t="shared" si="3"/>
        <v>6</v>
      </c>
      <c r="W8" s="22">
        <f t="shared" si="3"/>
        <v>1</v>
      </c>
      <c r="X8" s="22">
        <f t="shared" si="3"/>
        <v>0</v>
      </c>
      <c r="Y8" s="22">
        <v>2647.9279279279281</v>
      </c>
    </row>
    <row r="9" spans="1:25" s="20" customFormat="1" x14ac:dyDescent="0.2">
      <c r="A9" s="6" t="s">
        <v>263</v>
      </c>
      <c r="B9" s="22">
        <f>SUM(C9:L9)</f>
        <v>5220</v>
      </c>
      <c r="C9" s="22">
        <v>16</v>
      </c>
      <c r="D9" s="22">
        <v>70</v>
      </c>
      <c r="E9" s="22">
        <v>146</v>
      </c>
      <c r="F9" s="22">
        <v>500</v>
      </c>
      <c r="G9" s="22">
        <v>1600</v>
      </c>
      <c r="H9" s="22">
        <v>1884</v>
      </c>
      <c r="I9" s="22">
        <v>851</v>
      </c>
      <c r="J9" s="22">
        <v>142</v>
      </c>
      <c r="K9" s="22">
        <v>11</v>
      </c>
      <c r="L9" s="22">
        <v>0</v>
      </c>
      <c r="M9" s="22">
        <v>3016.8837164750958</v>
      </c>
      <c r="N9" s="22">
        <f>SUM(O9:X9)</f>
        <v>53</v>
      </c>
      <c r="O9" s="22">
        <v>0</v>
      </c>
      <c r="P9" s="22">
        <v>1</v>
      </c>
      <c r="Q9" s="22">
        <v>9</v>
      </c>
      <c r="R9" s="22">
        <v>12</v>
      </c>
      <c r="S9" s="22">
        <v>13</v>
      </c>
      <c r="T9" s="22">
        <v>10</v>
      </c>
      <c r="U9" s="22">
        <v>4</v>
      </c>
      <c r="V9" s="22">
        <v>4</v>
      </c>
      <c r="W9" s="22">
        <v>0</v>
      </c>
      <c r="X9" s="22">
        <v>0</v>
      </c>
      <c r="Y9" s="22">
        <v>2649.8113207547171</v>
      </c>
    </row>
    <row r="10" spans="1:25" s="20" customFormat="1" x14ac:dyDescent="0.2">
      <c r="A10" s="6" t="s">
        <v>264</v>
      </c>
      <c r="B10" s="22">
        <f>SUM(C10:L10)</f>
        <v>7295</v>
      </c>
      <c r="C10" s="22">
        <v>14</v>
      </c>
      <c r="D10" s="22">
        <v>30</v>
      </c>
      <c r="E10" s="22">
        <v>74</v>
      </c>
      <c r="F10" s="22">
        <v>263</v>
      </c>
      <c r="G10" s="22">
        <v>1057</v>
      </c>
      <c r="H10" s="22">
        <v>2746</v>
      </c>
      <c r="I10" s="22">
        <v>2317</v>
      </c>
      <c r="J10" s="22">
        <v>701</v>
      </c>
      <c r="K10" s="22">
        <v>85</v>
      </c>
      <c r="L10" s="22">
        <v>8</v>
      </c>
      <c r="M10" s="22">
        <v>3365.7391363947909</v>
      </c>
      <c r="N10" s="22">
        <f>SUM(O10:X10)</f>
        <v>20</v>
      </c>
      <c r="O10" s="22">
        <v>1</v>
      </c>
      <c r="P10" s="22">
        <v>1</v>
      </c>
      <c r="Q10" s="22">
        <v>2</v>
      </c>
      <c r="R10" s="22">
        <v>5</v>
      </c>
      <c r="S10" s="22">
        <v>4</v>
      </c>
      <c r="T10" s="22">
        <v>5</v>
      </c>
      <c r="U10" s="22">
        <v>1</v>
      </c>
      <c r="V10" s="22">
        <v>1</v>
      </c>
      <c r="W10" s="22">
        <v>0</v>
      </c>
      <c r="X10" s="22">
        <v>0</v>
      </c>
      <c r="Y10" s="22">
        <v>2606.5</v>
      </c>
    </row>
    <row r="11" spans="1:25" s="20" customFormat="1" x14ac:dyDescent="0.2">
      <c r="A11" s="6" t="s">
        <v>265</v>
      </c>
      <c r="B11" s="22">
        <f>SUM(C11:L11)</f>
        <v>11066</v>
      </c>
      <c r="C11" s="22">
        <v>27</v>
      </c>
      <c r="D11" s="22">
        <v>45</v>
      </c>
      <c r="E11" s="22">
        <v>89</v>
      </c>
      <c r="F11" s="22">
        <v>271</v>
      </c>
      <c r="G11" s="22">
        <v>1393</v>
      </c>
      <c r="H11" s="22">
        <v>4107</v>
      </c>
      <c r="I11" s="22">
        <v>3944</v>
      </c>
      <c r="J11" s="22">
        <v>1026</v>
      </c>
      <c r="K11" s="22">
        <v>150</v>
      </c>
      <c r="L11" s="22">
        <v>14</v>
      </c>
      <c r="M11" s="22">
        <v>3410.4635821435027</v>
      </c>
      <c r="N11" s="22">
        <f>SUM(O11:X11)</f>
        <v>28</v>
      </c>
      <c r="O11" s="22">
        <v>0</v>
      </c>
      <c r="P11" s="22">
        <v>4</v>
      </c>
      <c r="Q11" s="22">
        <v>1</v>
      </c>
      <c r="R11" s="22">
        <v>2</v>
      </c>
      <c r="S11" s="22">
        <v>6</v>
      </c>
      <c r="T11" s="22">
        <v>7</v>
      </c>
      <c r="U11" s="22">
        <v>6</v>
      </c>
      <c r="V11" s="22">
        <v>1</v>
      </c>
      <c r="W11" s="22">
        <v>1</v>
      </c>
      <c r="X11" s="22">
        <v>0</v>
      </c>
      <c r="Y11" s="22">
        <v>2908.5714285714284</v>
      </c>
    </row>
    <row r="12" spans="1:25" s="20" customFormat="1" x14ac:dyDescent="0.2">
      <c r="A12" s="6" t="s">
        <v>266</v>
      </c>
      <c r="B12" s="22">
        <f>SUM(C12:L12)</f>
        <v>2858</v>
      </c>
      <c r="C12" s="22">
        <v>11</v>
      </c>
      <c r="D12" s="22">
        <v>12</v>
      </c>
      <c r="E12" s="22">
        <v>28</v>
      </c>
      <c r="F12" s="22">
        <v>69</v>
      </c>
      <c r="G12" s="22">
        <v>259</v>
      </c>
      <c r="H12" s="22">
        <v>1065</v>
      </c>
      <c r="I12" s="22">
        <v>1027</v>
      </c>
      <c r="J12" s="22">
        <v>330</v>
      </c>
      <c r="K12" s="22">
        <v>52</v>
      </c>
      <c r="L12" s="22">
        <v>5</v>
      </c>
      <c r="M12" s="22">
        <v>3454.1347095871238</v>
      </c>
      <c r="N12" s="22">
        <f>SUM(O12:X12)</f>
        <v>10</v>
      </c>
      <c r="O12" s="22">
        <v>0</v>
      </c>
      <c r="P12" s="22">
        <v>2</v>
      </c>
      <c r="Q12" s="22">
        <v>5</v>
      </c>
      <c r="R12" s="22">
        <v>1</v>
      </c>
      <c r="S12" s="22">
        <v>0</v>
      </c>
      <c r="T12" s="22">
        <v>1</v>
      </c>
      <c r="U12" s="22">
        <v>1</v>
      </c>
      <c r="V12" s="22">
        <v>0</v>
      </c>
      <c r="W12" s="22">
        <v>0</v>
      </c>
      <c r="X12" s="22">
        <v>0</v>
      </c>
      <c r="Y12" s="22">
        <v>1991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6" t="s">
        <v>358</v>
      </c>
      <c r="B14" s="22">
        <f>SUM(C14:L14)</f>
        <v>24697</v>
      </c>
      <c r="C14" s="22">
        <f t="shared" ref="C14:L14" si="4">SUM(C15:C18)</f>
        <v>57</v>
      </c>
      <c r="D14" s="22">
        <f t="shared" si="4"/>
        <v>122</v>
      </c>
      <c r="E14" s="22">
        <f t="shared" si="4"/>
        <v>339</v>
      </c>
      <c r="F14" s="22">
        <f t="shared" si="4"/>
        <v>1383</v>
      </c>
      <c r="G14" s="22">
        <f t="shared" si="4"/>
        <v>5549</v>
      </c>
      <c r="H14" s="22">
        <f t="shared" si="4"/>
        <v>10050</v>
      </c>
      <c r="I14" s="22">
        <f t="shared" si="4"/>
        <v>5983</v>
      </c>
      <c r="J14" s="22">
        <f t="shared" si="4"/>
        <v>1110</v>
      </c>
      <c r="K14" s="22">
        <f t="shared" si="4"/>
        <v>97</v>
      </c>
      <c r="L14" s="22">
        <f t="shared" si="4"/>
        <v>7</v>
      </c>
      <c r="M14" s="22">
        <v>3196.124913957161</v>
      </c>
      <c r="N14" s="22">
        <f>SUM(O14:X14)</f>
        <v>96</v>
      </c>
      <c r="O14" s="22">
        <f t="shared" ref="O14:X14" si="5">SUM(O15:O18)</f>
        <v>3</v>
      </c>
      <c r="P14" s="22">
        <f t="shared" si="5"/>
        <v>14</v>
      </c>
      <c r="Q14" s="22">
        <f t="shared" si="5"/>
        <v>17</v>
      </c>
      <c r="R14" s="22">
        <f t="shared" si="5"/>
        <v>18</v>
      </c>
      <c r="S14" s="22">
        <f t="shared" si="5"/>
        <v>25</v>
      </c>
      <c r="T14" s="22">
        <f t="shared" si="5"/>
        <v>12</v>
      </c>
      <c r="U14" s="22">
        <f t="shared" si="5"/>
        <v>6</v>
      </c>
      <c r="V14" s="22">
        <f t="shared" si="5"/>
        <v>1</v>
      </c>
      <c r="W14" s="22">
        <f t="shared" si="5"/>
        <v>0</v>
      </c>
      <c r="X14" s="22">
        <f t="shared" si="5"/>
        <v>0</v>
      </c>
      <c r="Y14" s="22">
        <v>2299.8020833333335</v>
      </c>
    </row>
    <row r="15" spans="1:25" s="20" customFormat="1" x14ac:dyDescent="0.2">
      <c r="A15" s="6" t="s">
        <v>263</v>
      </c>
      <c r="B15" s="22">
        <f>SUM(C15:L15)</f>
        <v>4892</v>
      </c>
      <c r="C15" s="22">
        <v>16</v>
      </c>
      <c r="D15" s="22">
        <v>43</v>
      </c>
      <c r="E15" s="22">
        <v>146</v>
      </c>
      <c r="F15" s="22">
        <v>602</v>
      </c>
      <c r="G15" s="22">
        <v>1860</v>
      </c>
      <c r="H15" s="22">
        <v>1645</v>
      </c>
      <c r="I15" s="22">
        <v>514</v>
      </c>
      <c r="J15" s="22">
        <v>60</v>
      </c>
      <c r="K15" s="22">
        <v>5</v>
      </c>
      <c r="L15" s="22">
        <v>1</v>
      </c>
      <c r="M15" s="22">
        <v>2909.3448487326245</v>
      </c>
      <c r="N15" s="22">
        <f>SUM(O15:X15)</f>
        <v>39</v>
      </c>
      <c r="O15" s="22">
        <v>1</v>
      </c>
      <c r="P15" s="22">
        <v>8</v>
      </c>
      <c r="Q15" s="22">
        <v>7</v>
      </c>
      <c r="R15" s="22">
        <v>7</v>
      </c>
      <c r="S15" s="22">
        <v>10</v>
      </c>
      <c r="T15" s="22">
        <v>5</v>
      </c>
      <c r="U15" s="22">
        <v>1</v>
      </c>
      <c r="V15" s="22">
        <v>0</v>
      </c>
      <c r="W15" s="22">
        <v>0</v>
      </c>
      <c r="X15" s="22">
        <v>0</v>
      </c>
      <c r="Y15" s="22">
        <v>2180.3846153846152</v>
      </c>
    </row>
    <row r="16" spans="1:25" s="20" customFormat="1" x14ac:dyDescent="0.2">
      <c r="A16" s="6" t="s">
        <v>264</v>
      </c>
      <c r="B16" s="22">
        <f>SUM(C16:L16)</f>
        <v>6821</v>
      </c>
      <c r="C16" s="22">
        <v>15</v>
      </c>
      <c r="D16" s="22">
        <v>29</v>
      </c>
      <c r="E16" s="22">
        <v>83</v>
      </c>
      <c r="F16" s="22">
        <v>381</v>
      </c>
      <c r="G16" s="22">
        <v>1458</v>
      </c>
      <c r="H16" s="22">
        <v>2832</v>
      </c>
      <c r="I16" s="22">
        <v>1679</v>
      </c>
      <c r="J16" s="22">
        <v>313</v>
      </c>
      <c r="K16" s="22">
        <v>31</v>
      </c>
      <c r="L16" s="22">
        <v>0</v>
      </c>
      <c r="M16" s="22">
        <v>3209.4148951766601</v>
      </c>
      <c r="N16" s="22">
        <f>SUM(O16:X16)</f>
        <v>29</v>
      </c>
      <c r="O16" s="22">
        <v>1</v>
      </c>
      <c r="P16" s="22">
        <v>3</v>
      </c>
      <c r="Q16" s="22">
        <v>6</v>
      </c>
      <c r="R16" s="22">
        <v>5</v>
      </c>
      <c r="S16" s="22">
        <v>11</v>
      </c>
      <c r="T16" s="22">
        <v>3</v>
      </c>
      <c r="U16" s="22">
        <v>0</v>
      </c>
      <c r="V16" s="22">
        <v>0</v>
      </c>
      <c r="W16" s="22">
        <v>0</v>
      </c>
      <c r="X16" s="22">
        <v>0</v>
      </c>
      <c r="Y16" s="22">
        <v>2215.3793103448274</v>
      </c>
    </row>
    <row r="17" spans="1:25" s="20" customFormat="1" x14ac:dyDescent="0.2">
      <c r="A17" s="6" t="s">
        <v>265</v>
      </c>
      <c r="B17" s="22">
        <f>SUM(C17:L17)</f>
        <v>10300</v>
      </c>
      <c r="C17" s="22">
        <v>19</v>
      </c>
      <c r="D17" s="22">
        <v>42</v>
      </c>
      <c r="E17" s="22">
        <v>94</v>
      </c>
      <c r="F17" s="22">
        <v>333</v>
      </c>
      <c r="G17" s="22">
        <v>1787</v>
      </c>
      <c r="H17" s="22">
        <v>4431</v>
      </c>
      <c r="I17" s="22">
        <v>2964</v>
      </c>
      <c r="J17" s="22">
        <v>573</v>
      </c>
      <c r="K17" s="22">
        <v>53</v>
      </c>
      <c r="L17" s="22">
        <v>4</v>
      </c>
      <c r="M17" s="22">
        <v>3292.0203883495146</v>
      </c>
      <c r="N17" s="22">
        <f>SUM(O17:X17)</f>
        <v>21</v>
      </c>
      <c r="O17" s="22">
        <v>1</v>
      </c>
      <c r="P17" s="22">
        <v>2</v>
      </c>
      <c r="Q17" s="22">
        <v>2</v>
      </c>
      <c r="R17" s="22">
        <v>5</v>
      </c>
      <c r="S17" s="22">
        <v>2</v>
      </c>
      <c r="T17" s="22">
        <v>4</v>
      </c>
      <c r="U17" s="22">
        <v>5</v>
      </c>
      <c r="V17" s="22">
        <v>0</v>
      </c>
      <c r="W17" s="22">
        <v>0</v>
      </c>
      <c r="X17" s="22">
        <v>0</v>
      </c>
      <c r="Y17" s="22">
        <v>2598.5714285714284</v>
      </c>
    </row>
    <row r="18" spans="1:25" s="20" customFormat="1" x14ac:dyDescent="0.2">
      <c r="A18" s="6" t="s">
        <v>266</v>
      </c>
      <c r="B18" s="22">
        <f>SUM(C18:L18)</f>
        <v>2684</v>
      </c>
      <c r="C18" s="22">
        <v>7</v>
      </c>
      <c r="D18" s="22">
        <v>8</v>
      </c>
      <c r="E18" s="22">
        <v>16</v>
      </c>
      <c r="F18" s="22">
        <v>67</v>
      </c>
      <c r="G18" s="22">
        <v>444</v>
      </c>
      <c r="H18" s="22">
        <v>1142</v>
      </c>
      <c r="I18" s="22">
        <v>826</v>
      </c>
      <c r="J18" s="22">
        <v>164</v>
      </c>
      <c r="K18" s="22">
        <v>8</v>
      </c>
      <c r="L18" s="22">
        <v>2</v>
      </c>
      <c r="M18" s="22">
        <v>3317.0465722801787</v>
      </c>
      <c r="N18" s="22">
        <f>SUM(O18:X18)</f>
        <v>7</v>
      </c>
      <c r="O18" s="22">
        <v>0</v>
      </c>
      <c r="P18" s="22">
        <v>1</v>
      </c>
      <c r="Q18" s="22">
        <v>2</v>
      </c>
      <c r="R18" s="22">
        <v>1</v>
      </c>
      <c r="S18" s="22">
        <v>2</v>
      </c>
      <c r="T18" s="22">
        <v>0</v>
      </c>
      <c r="U18" s="22">
        <v>0</v>
      </c>
      <c r="V18" s="22">
        <v>1</v>
      </c>
      <c r="W18" s="22">
        <v>0</v>
      </c>
      <c r="X18" s="22">
        <v>0</v>
      </c>
      <c r="Y18" s="22">
        <v>2418.5714285714284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6" t="s">
        <v>359</v>
      </c>
      <c r="B20" s="22">
        <f>SUM(C20:L20)</f>
        <v>21195</v>
      </c>
      <c r="C20" s="22">
        <f t="shared" ref="C20:L20" si="6">SUM(C21:C24)</f>
        <v>51</v>
      </c>
      <c r="D20" s="22">
        <f t="shared" si="6"/>
        <v>94</v>
      </c>
      <c r="E20" s="22">
        <f t="shared" si="6"/>
        <v>229</v>
      </c>
      <c r="F20" s="22">
        <f t="shared" si="6"/>
        <v>688</v>
      </c>
      <c r="G20" s="22">
        <f t="shared" si="6"/>
        <v>2900</v>
      </c>
      <c r="H20" s="22">
        <f t="shared" si="6"/>
        <v>7867</v>
      </c>
      <c r="I20" s="22">
        <f t="shared" si="6"/>
        <v>7065</v>
      </c>
      <c r="J20" s="22">
        <f t="shared" si="6"/>
        <v>2005</v>
      </c>
      <c r="K20" s="22">
        <f t="shared" si="6"/>
        <v>270</v>
      </c>
      <c r="L20" s="22">
        <f t="shared" si="6"/>
        <v>26</v>
      </c>
      <c r="M20" s="22">
        <v>3380.3706534560038</v>
      </c>
      <c r="N20" s="22">
        <f>SUM(O20:X20)</f>
        <v>81</v>
      </c>
      <c r="O20" s="22">
        <f t="shared" ref="O20:X20" si="7">SUM(O21:O24)</f>
        <v>0</v>
      </c>
      <c r="P20" s="22">
        <f t="shared" si="7"/>
        <v>8</v>
      </c>
      <c r="Q20" s="22">
        <f t="shared" si="7"/>
        <v>11</v>
      </c>
      <c r="R20" s="22">
        <f t="shared" si="7"/>
        <v>15</v>
      </c>
      <c r="S20" s="22">
        <f t="shared" si="7"/>
        <v>13</v>
      </c>
      <c r="T20" s="22">
        <f t="shared" si="7"/>
        <v>19</v>
      </c>
      <c r="U20" s="22">
        <f t="shared" si="7"/>
        <v>9</v>
      </c>
      <c r="V20" s="22">
        <f t="shared" si="7"/>
        <v>5</v>
      </c>
      <c r="W20" s="22">
        <f t="shared" si="7"/>
        <v>1</v>
      </c>
      <c r="X20" s="22">
        <f t="shared" si="7"/>
        <v>0</v>
      </c>
      <c r="Y20" s="22">
        <v>2677.9012345679012</v>
      </c>
    </row>
    <row r="21" spans="1:25" s="20" customFormat="1" x14ac:dyDescent="0.2">
      <c r="A21" s="6" t="s">
        <v>263</v>
      </c>
      <c r="B21" s="22">
        <f>SUM(C21:L21)</f>
        <v>2294</v>
      </c>
      <c r="C21" s="22">
        <v>11</v>
      </c>
      <c r="D21" s="22">
        <v>26</v>
      </c>
      <c r="E21" s="22">
        <v>69</v>
      </c>
      <c r="F21" s="22">
        <v>195</v>
      </c>
      <c r="G21" s="22">
        <v>611</v>
      </c>
      <c r="H21" s="22">
        <v>828</v>
      </c>
      <c r="I21" s="22">
        <v>455</v>
      </c>
      <c r="J21" s="22">
        <v>91</v>
      </c>
      <c r="K21" s="22">
        <v>8</v>
      </c>
      <c r="L21" s="22">
        <v>0</v>
      </c>
      <c r="M21" s="22">
        <v>3075.4808195292067</v>
      </c>
      <c r="N21" s="22">
        <f>SUM(O21:X21)</f>
        <v>32</v>
      </c>
      <c r="O21" s="22">
        <v>0</v>
      </c>
      <c r="P21" s="22">
        <v>1</v>
      </c>
      <c r="Q21" s="22">
        <v>5</v>
      </c>
      <c r="R21" s="22">
        <v>7</v>
      </c>
      <c r="S21" s="22">
        <v>7</v>
      </c>
      <c r="T21" s="22">
        <v>8</v>
      </c>
      <c r="U21" s="22">
        <v>1</v>
      </c>
      <c r="V21" s="22">
        <v>3</v>
      </c>
      <c r="W21" s="22">
        <v>0</v>
      </c>
      <c r="X21" s="22">
        <v>0</v>
      </c>
      <c r="Y21" s="22">
        <v>2660.625</v>
      </c>
    </row>
    <row r="22" spans="1:25" s="20" customFormat="1" x14ac:dyDescent="0.2">
      <c r="A22" s="6" t="s">
        <v>264</v>
      </c>
      <c r="B22" s="22">
        <f>SUM(C22:L22)</f>
        <v>6130</v>
      </c>
      <c r="C22" s="22">
        <v>9</v>
      </c>
      <c r="D22" s="22">
        <v>19</v>
      </c>
      <c r="E22" s="22">
        <v>57</v>
      </c>
      <c r="F22" s="22">
        <v>187</v>
      </c>
      <c r="G22" s="22">
        <v>818</v>
      </c>
      <c r="H22" s="22">
        <v>2315</v>
      </c>
      <c r="I22" s="22">
        <v>2012</v>
      </c>
      <c r="J22" s="22">
        <v>631</v>
      </c>
      <c r="K22" s="22">
        <v>74</v>
      </c>
      <c r="L22" s="22">
        <v>8</v>
      </c>
      <c r="M22" s="22">
        <v>3395.4820554649268</v>
      </c>
      <c r="N22" s="22">
        <f>SUM(O22:X22)</f>
        <v>14</v>
      </c>
      <c r="O22" s="22">
        <v>0</v>
      </c>
      <c r="P22" s="22">
        <v>1</v>
      </c>
      <c r="Q22" s="22">
        <v>1</v>
      </c>
      <c r="R22" s="22">
        <v>5</v>
      </c>
      <c r="S22" s="22">
        <v>1</v>
      </c>
      <c r="T22" s="22">
        <v>4</v>
      </c>
      <c r="U22" s="22">
        <v>1</v>
      </c>
      <c r="V22" s="22">
        <v>1</v>
      </c>
      <c r="W22" s="22">
        <v>0</v>
      </c>
      <c r="X22" s="22">
        <v>0</v>
      </c>
      <c r="Y22" s="22">
        <v>2708.5714285714284</v>
      </c>
    </row>
    <row r="23" spans="1:25" s="20" customFormat="1" x14ac:dyDescent="0.2">
      <c r="A23" s="6" t="s">
        <v>265</v>
      </c>
      <c r="B23" s="22">
        <f>SUM(C23:L23)</f>
        <v>10030</v>
      </c>
      <c r="C23" s="22">
        <v>22</v>
      </c>
      <c r="D23" s="22">
        <v>38</v>
      </c>
      <c r="E23" s="22">
        <v>76</v>
      </c>
      <c r="F23" s="22">
        <v>240</v>
      </c>
      <c r="G23" s="22">
        <v>1225</v>
      </c>
      <c r="H23" s="22">
        <v>3705</v>
      </c>
      <c r="I23" s="22">
        <v>3609</v>
      </c>
      <c r="J23" s="22">
        <v>963</v>
      </c>
      <c r="K23" s="22">
        <v>139</v>
      </c>
      <c r="L23" s="22">
        <v>13</v>
      </c>
      <c r="M23" s="22">
        <v>3419.6920239282153</v>
      </c>
      <c r="N23" s="22">
        <f>SUM(O23:X23)</f>
        <v>26</v>
      </c>
      <c r="O23" s="22">
        <v>0</v>
      </c>
      <c r="P23" s="22">
        <v>4</v>
      </c>
      <c r="Q23" s="22">
        <v>1</v>
      </c>
      <c r="R23" s="22">
        <v>2</v>
      </c>
      <c r="S23" s="22">
        <v>5</v>
      </c>
      <c r="T23" s="22">
        <v>6</v>
      </c>
      <c r="U23" s="22">
        <v>6</v>
      </c>
      <c r="V23" s="22">
        <v>1</v>
      </c>
      <c r="W23" s="22">
        <v>1</v>
      </c>
      <c r="X23" s="22">
        <v>0</v>
      </c>
      <c r="Y23" s="22">
        <v>2903.0769230769229</v>
      </c>
    </row>
    <row r="24" spans="1:25" s="20" customFormat="1" x14ac:dyDescent="0.2">
      <c r="A24" s="6" t="s">
        <v>266</v>
      </c>
      <c r="B24" s="22">
        <f>SUM(C24:L24)</f>
        <v>2741</v>
      </c>
      <c r="C24" s="22">
        <v>9</v>
      </c>
      <c r="D24" s="22">
        <v>11</v>
      </c>
      <c r="E24" s="22">
        <v>27</v>
      </c>
      <c r="F24" s="22">
        <v>66</v>
      </c>
      <c r="G24" s="22">
        <v>246</v>
      </c>
      <c r="H24" s="22">
        <v>1019</v>
      </c>
      <c r="I24" s="22">
        <v>989</v>
      </c>
      <c r="J24" s="22">
        <v>320</v>
      </c>
      <c r="K24" s="22">
        <v>49</v>
      </c>
      <c r="L24" s="22">
        <v>5</v>
      </c>
      <c r="M24" s="22">
        <v>3457.857351331631</v>
      </c>
      <c r="N24" s="22">
        <f>SUM(O24:X24)</f>
        <v>9</v>
      </c>
      <c r="O24" s="22">
        <v>0</v>
      </c>
      <c r="P24" s="22">
        <v>2</v>
      </c>
      <c r="Q24" s="22">
        <v>4</v>
      </c>
      <c r="R24" s="22">
        <v>1</v>
      </c>
      <c r="S24" s="22">
        <v>0</v>
      </c>
      <c r="T24" s="22">
        <v>1</v>
      </c>
      <c r="U24" s="22">
        <v>1</v>
      </c>
      <c r="V24" s="22">
        <v>0</v>
      </c>
      <c r="W24" s="22">
        <v>0</v>
      </c>
      <c r="X24" s="22">
        <v>0</v>
      </c>
      <c r="Y24" s="22">
        <v>2041.1111111111111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6" t="s">
        <v>361</v>
      </c>
      <c r="B26" s="22">
        <f>SUM(C26:L26)</f>
        <v>19836</v>
      </c>
      <c r="C26" s="22">
        <f t="shared" ref="C26:L26" si="8">SUM(C27:C30)</f>
        <v>37</v>
      </c>
      <c r="D26" s="22">
        <f t="shared" si="8"/>
        <v>74</v>
      </c>
      <c r="E26" s="22">
        <f t="shared" si="8"/>
        <v>207</v>
      </c>
      <c r="F26" s="22">
        <f t="shared" si="8"/>
        <v>858</v>
      </c>
      <c r="G26" s="22">
        <f t="shared" si="8"/>
        <v>3898</v>
      </c>
      <c r="H26" s="22">
        <f t="shared" si="8"/>
        <v>8342</v>
      </c>
      <c r="I26" s="22">
        <f t="shared" si="8"/>
        <v>5315</v>
      </c>
      <c r="J26" s="22">
        <f t="shared" si="8"/>
        <v>1010</v>
      </c>
      <c r="K26" s="22">
        <f t="shared" si="8"/>
        <v>88</v>
      </c>
      <c r="L26" s="22">
        <f t="shared" si="8"/>
        <v>7</v>
      </c>
      <c r="M26" s="22">
        <v>3251.0952813067152</v>
      </c>
      <c r="N26" s="22">
        <f>SUM(O26:X26)</f>
        <v>68</v>
      </c>
      <c r="O26" s="22">
        <f t="shared" ref="O26:X26" si="9">SUM(O27:O30)</f>
        <v>2</v>
      </c>
      <c r="P26" s="22">
        <f t="shared" si="9"/>
        <v>11</v>
      </c>
      <c r="Q26" s="22">
        <f t="shared" si="9"/>
        <v>10</v>
      </c>
      <c r="R26" s="22">
        <f t="shared" si="9"/>
        <v>12</v>
      </c>
      <c r="S26" s="22">
        <f t="shared" si="9"/>
        <v>18</v>
      </c>
      <c r="T26" s="22">
        <f t="shared" si="9"/>
        <v>8</v>
      </c>
      <c r="U26" s="22">
        <f t="shared" si="9"/>
        <v>6</v>
      </c>
      <c r="V26" s="22">
        <f t="shared" si="9"/>
        <v>1</v>
      </c>
      <c r="W26" s="22">
        <f t="shared" si="9"/>
        <v>0</v>
      </c>
      <c r="X26" s="22">
        <f t="shared" si="9"/>
        <v>0</v>
      </c>
      <c r="Y26" s="22">
        <v>2334.5735294117649</v>
      </c>
    </row>
    <row r="27" spans="1:25" s="20" customFormat="1" x14ac:dyDescent="0.2">
      <c r="A27" s="6" t="s">
        <v>263</v>
      </c>
      <c r="B27" s="22">
        <f>SUM(C27:L27)</f>
        <v>2131</v>
      </c>
      <c r="C27" s="22">
        <v>4</v>
      </c>
      <c r="D27" s="22">
        <v>11</v>
      </c>
      <c r="E27" s="22">
        <v>46</v>
      </c>
      <c r="F27" s="22">
        <v>217</v>
      </c>
      <c r="G27" s="22">
        <v>734</v>
      </c>
      <c r="H27" s="22">
        <v>798</v>
      </c>
      <c r="I27" s="22">
        <v>277</v>
      </c>
      <c r="J27" s="22">
        <v>42</v>
      </c>
      <c r="K27" s="22">
        <v>1</v>
      </c>
      <c r="L27" s="22">
        <v>1</v>
      </c>
      <c r="M27" s="22">
        <v>2988.6067573908963</v>
      </c>
      <c r="N27" s="22">
        <f>SUM(O27:X27)</f>
        <v>23</v>
      </c>
      <c r="O27" s="22">
        <v>0</v>
      </c>
      <c r="P27" s="22">
        <v>6</v>
      </c>
      <c r="Q27" s="22">
        <v>2</v>
      </c>
      <c r="R27" s="22">
        <v>4</v>
      </c>
      <c r="S27" s="22">
        <v>6</v>
      </c>
      <c r="T27" s="22">
        <v>4</v>
      </c>
      <c r="U27" s="22">
        <v>1</v>
      </c>
      <c r="V27" s="22">
        <v>0</v>
      </c>
      <c r="W27" s="22">
        <v>0</v>
      </c>
      <c r="X27" s="22">
        <v>0</v>
      </c>
      <c r="Y27" s="22">
        <v>2265.8695652173915</v>
      </c>
    </row>
    <row r="28" spans="1:25" s="20" customFormat="1" x14ac:dyDescent="0.2">
      <c r="A28" s="6" t="s">
        <v>264</v>
      </c>
      <c r="B28" s="22">
        <f>SUM(C28:L28)</f>
        <v>5715</v>
      </c>
      <c r="C28" s="22">
        <v>9</v>
      </c>
      <c r="D28" s="22">
        <v>20</v>
      </c>
      <c r="E28" s="22">
        <v>64</v>
      </c>
      <c r="F28" s="22">
        <v>283</v>
      </c>
      <c r="G28" s="22">
        <v>1134</v>
      </c>
      <c r="H28" s="22">
        <v>2413</v>
      </c>
      <c r="I28" s="22">
        <v>1487</v>
      </c>
      <c r="J28" s="22">
        <v>275</v>
      </c>
      <c r="K28" s="22">
        <v>30</v>
      </c>
      <c r="L28" s="22">
        <v>0</v>
      </c>
      <c r="M28" s="22">
        <v>3239.0587926509188</v>
      </c>
      <c r="N28" s="22">
        <f>SUM(O28:X28)</f>
        <v>21</v>
      </c>
      <c r="O28" s="22">
        <v>1</v>
      </c>
      <c r="P28" s="22">
        <v>3</v>
      </c>
      <c r="Q28" s="22">
        <v>4</v>
      </c>
      <c r="R28" s="22">
        <v>4</v>
      </c>
      <c r="S28" s="22">
        <v>8</v>
      </c>
      <c r="T28" s="22">
        <v>1</v>
      </c>
      <c r="U28" s="22">
        <v>0</v>
      </c>
      <c r="V28" s="22">
        <v>0</v>
      </c>
      <c r="W28" s="22">
        <v>0</v>
      </c>
      <c r="X28" s="22">
        <v>0</v>
      </c>
      <c r="Y28" s="22">
        <v>2099.3333333333335</v>
      </c>
    </row>
    <row r="29" spans="1:25" s="20" customFormat="1" x14ac:dyDescent="0.2">
      <c r="A29" s="6" t="s">
        <v>265</v>
      </c>
      <c r="B29" s="22">
        <f>SUM(C29:L29)</f>
        <v>9432</v>
      </c>
      <c r="C29" s="22">
        <v>17</v>
      </c>
      <c r="D29" s="22">
        <v>35</v>
      </c>
      <c r="E29" s="22">
        <v>82</v>
      </c>
      <c r="F29" s="22">
        <v>293</v>
      </c>
      <c r="G29" s="22">
        <v>1615</v>
      </c>
      <c r="H29" s="22">
        <v>4050</v>
      </c>
      <c r="I29" s="22">
        <v>2755</v>
      </c>
      <c r="J29" s="22">
        <v>532</v>
      </c>
      <c r="K29" s="22">
        <v>49</v>
      </c>
      <c r="L29" s="22">
        <v>4</v>
      </c>
      <c r="M29" s="22">
        <v>3298.6589270568279</v>
      </c>
      <c r="N29" s="22">
        <f>SUM(O29:X29)</f>
        <v>18</v>
      </c>
      <c r="O29" s="22">
        <v>1</v>
      </c>
      <c r="P29" s="22">
        <v>1</v>
      </c>
      <c r="Q29" s="22">
        <v>2</v>
      </c>
      <c r="R29" s="22">
        <v>4</v>
      </c>
      <c r="S29" s="22">
        <v>2</v>
      </c>
      <c r="T29" s="22">
        <v>3</v>
      </c>
      <c r="U29" s="22">
        <v>5</v>
      </c>
      <c r="V29" s="22">
        <v>0</v>
      </c>
      <c r="W29" s="22">
        <v>0</v>
      </c>
      <c r="X29" s="22">
        <v>0</v>
      </c>
      <c r="Y29" s="22">
        <v>2659.4444444444443</v>
      </c>
    </row>
    <row r="30" spans="1:25" s="20" customFormat="1" x14ac:dyDescent="0.2">
      <c r="A30" s="6" t="s">
        <v>266</v>
      </c>
      <c r="B30" s="22">
        <f>SUM(C30:L30)</f>
        <v>2558</v>
      </c>
      <c r="C30" s="22">
        <v>7</v>
      </c>
      <c r="D30" s="22">
        <v>8</v>
      </c>
      <c r="E30" s="22">
        <v>15</v>
      </c>
      <c r="F30" s="22">
        <v>65</v>
      </c>
      <c r="G30" s="22">
        <v>415</v>
      </c>
      <c r="H30" s="22">
        <v>1081</v>
      </c>
      <c r="I30" s="22">
        <v>796</v>
      </c>
      <c r="J30" s="22">
        <v>161</v>
      </c>
      <c r="K30" s="22">
        <v>8</v>
      </c>
      <c r="L30" s="22">
        <v>2</v>
      </c>
      <c r="M30" s="22">
        <v>3321.2795152462863</v>
      </c>
      <c r="N30" s="22">
        <f>SUM(O30:X30)</f>
        <v>6</v>
      </c>
      <c r="O30" s="22">
        <v>0</v>
      </c>
      <c r="P30" s="22">
        <v>1</v>
      </c>
      <c r="Q30" s="22">
        <v>2</v>
      </c>
      <c r="R30" s="22">
        <v>0</v>
      </c>
      <c r="S30" s="22">
        <v>2</v>
      </c>
      <c r="T30" s="22">
        <v>0</v>
      </c>
      <c r="U30" s="22">
        <v>0</v>
      </c>
      <c r="V30" s="22">
        <v>1</v>
      </c>
      <c r="W30" s="22">
        <v>0</v>
      </c>
      <c r="X30" s="22">
        <v>0</v>
      </c>
      <c r="Y30" s="22">
        <v>2446.6666666666665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5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5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5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5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5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5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5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5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5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5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5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5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5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5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5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5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5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5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5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5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5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5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5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5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5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5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5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5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5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5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5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5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5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5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5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5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5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5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5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5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5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5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5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5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C16" sqref="C16"/>
    </sheetView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7" width="3.5703125" style="15" bestFit="1" customWidth="1"/>
    <col min="28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566</v>
      </c>
    </row>
    <row r="3" spans="1:38" x14ac:dyDescent="0.2">
      <c r="A3" s="85" t="s">
        <v>375</v>
      </c>
      <c r="B3" s="85" t="s">
        <v>193</v>
      </c>
      <c r="C3" s="84" t="s">
        <v>194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</row>
    <row r="4" spans="1:38" x14ac:dyDescent="0.2">
      <c r="A4" s="85"/>
      <c r="B4" s="85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376</v>
      </c>
      <c r="AF4" s="16">
        <v>-19</v>
      </c>
      <c r="AG4" s="16" t="s">
        <v>198</v>
      </c>
      <c r="AH4" s="16" t="s">
        <v>199</v>
      </c>
      <c r="AI4" s="16" t="s">
        <v>200</v>
      </c>
      <c r="AJ4" s="16" t="s">
        <v>201</v>
      </c>
      <c r="AK4" s="16" t="s">
        <v>202</v>
      </c>
      <c r="AL4" s="16" t="s">
        <v>376</v>
      </c>
    </row>
    <row r="5" spans="1:38" s="20" customFormat="1" x14ac:dyDescent="0.2">
      <c r="A5" s="46" t="s">
        <v>267</v>
      </c>
      <c r="B5" s="47">
        <f>B9+2*B13+3*B18+4*B24</f>
        <v>51343</v>
      </c>
      <c r="C5" s="47">
        <f t="shared" ref="C5:AE5" si="0">C9+2*C13+3*C18+4*C24</f>
        <v>1421</v>
      </c>
      <c r="D5" s="47">
        <f t="shared" si="0"/>
        <v>1274</v>
      </c>
      <c r="E5" s="47">
        <f t="shared" si="0"/>
        <v>1959</v>
      </c>
      <c r="F5" s="47">
        <f t="shared" si="0"/>
        <v>2518</v>
      </c>
      <c r="G5" s="47">
        <f t="shared" si="0"/>
        <v>3081</v>
      </c>
      <c r="H5" s="47">
        <f t="shared" si="0"/>
        <v>3507</v>
      </c>
      <c r="I5" s="47">
        <f t="shared" si="0"/>
        <v>3848</v>
      </c>
      <c r="J5" s="47">
        <f t="shared" si="0"/>
        <v>3993</v>
      </c>
      <c r="K5" s="47">
        <f t="shared" si="0"/>
        <v>4284</v>
      </c>
      <c r="L5" s="47">
        <f t="shared" si="0"/>
        <v>4154</v>
      </c>
      <c r="M5" s="47">
        <f t="shared" si="0"/>
        <v>3813</v>
      </c>
      <c r="N5" s="47">
        <f t="shared" si="0"/>
        <v>3282</v>
      </c>
      <c r="O5" s="47">
        <f t="shared" si="0"/>
        <v>2749</v>
      </c>
      <c r="P5" s="47">
        <f t="shared" si="0"/>
        <v>2272</v>
      </c>
      <c r="Q5" s="47">
        <f t="shared" si="0"/>
        <v>1770</v>
      </c>
      <c r="R5" s="47">
        <f t="shared" si="0"/>
        <v>1565</v>
      </c>
      <c r="S5" s="47">
        <f t="shared" si="0"/>
        <v>1226</v>
      </c>
      <c r="T5" s="47">
        <f t="shared" si="0"/>
        <v>1034</v>
      </c>
      <c r="U5" s="47">
        <f t="shared" si="0"/>
        <v>920</v>
      </c>
      <c r="V5" s="47">
        <f t="shared" si="0"/>
        <v>719</v>
      </c>
      <c r="W5" s="47">
        <f t="shared" si="0"/>
        <v>559</v>
      </c>
      <c r="X5" s="47">
        <f t="shared" si="0"/>
        <v>439</v>
      </c>
      <c r="Y5" s="47">
        <f t="shared" si="0"/>
        <v>329</v>
      </c>
      <c r="Z5" s="47">
        <f t="shared" si="0"/>
        <v>256</v>
      </c>
      <c r="AA5" s="47">
        <f t="shared" si="0"/>
        <v>158</v>
      </c>
      <c r="AB5" s="47">
        <f t="shared" si="0"/>
        <v>95</v>
      </c>
      <c r="AC5" s="47">
        <f t="shared" si="0"/>
        <v>57</v>
      </c>
      <c r="AD5" s="47">
        <f t="shared" si="0"/>
        <v>36</v>
      </c>
      <c r="AE5" s="47">
        <f t="shared" si="0"/>
        <v>25</v>
      </c>
      <c r="AF5" s="38">
        <f>C5+D5+E5</f>
        <v>4654</v>
      </c>
      <c r="AG5" s="38">
        <f>SUM(F5:J5)</f>
        <v>16947</v>
      </c>
      <c r="AH5" s="38">
        <f>SUM(K5:O5)</f>
        <v>18282</v>
      </c>
      <c r="AI5" s="38">
        <f>SUM(P5:T5)</f>
        <v>7867</v>
      </c>
      <c r="AJ5" s="38">
        <f>SUM(U5:Y5)</f>
        <v>2966</v>
      </c>
      <c r="AK5" s="38">
        <f>SUM(Z5:AD5)</f>
        <v>602</v>
      </c>
      <c r="AL5" s="38">
        <f>AE5</f>
        <v>25</v>
      </c>
    </row>
    <row r="6" spans="1:38" s="20" customFormat="1" x14ac:dyDescent="0.2">
      <c r="A6" s="46"/>
      <c r="B6" s="4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</row>
    <row r="7" spans="1:38" s="20" customFormat="1" x14ac:dyDescent="0.2">
      <c r="A7" s="20" t="s">
        <v>377</v>
      </c>
      <c r="B7" s="38">
        <f>B9+B13+B18+B24</f>
        <v>50771</v>
      </c>
      <c r="C7" s="38">
        <f t="shared" ref="C7:AE7" si="1">C9+C13+C18+C24</f>
        <v>1412</v>
      </c>
      <c r="D7" s="38">
        <f t="shared" si="1"/>
        <v>1269</v>
      </c>
      <c r="E7" s="38">
        <f t="shared" si="1"/>
        <v>1947</v>
      </c>
      <c r="F7" s="38">
        <f t="shared" si="1"/>
        <v>2502</v>
      </c>
      <c r="G7" s="38">
        <f t="shared" si="1"/>
        <v>3054</v>
      </c>
      <c r="H7" s="38">
        <f t="shared" si="1"/>
        <v>3474</v>
      </c>
      <c r="I7" s="38">
        <f t="shared" si="1"/>
        <v>3802</v>
      </c>
      <c r="J7" s="38">
        <f t="shared" si="1"/>
        <v>3948</v>
      </c>
      <c r="K7" s="38">
        <f t="shared" si="1"/>
        <v>4246</v>
      </c>
      <c r="L7" s="38">
        <f t="shared" si="1"/>
        <v>4114</v>
      </c>
      <c r="M7" s="38">
        <f t="shared" si="1"/>
        <v>3768</v>
      </c>
      <c r="N7" s="38">
        <f t="shared" si="1"/>
        <v>3238</v>
      </c>
      <c r="O7" s="38">
        <f t="shared" si="1"/>
        <v>2720</v>
      </c>
      <c r="P7" s="38">
        <f t="shared" si="1"/>
        <v>2246</v>
      </c>
      <c r="Q7" s="38">
        <f t="shared" si="1"/>
        <v>1735</v>
      </c>
      <c r="R7" s="38">
        <f t="shared" si="1"/>
        <v>1528</v>
      </c>
      <c r="S7" s="38">
        <f t="shared" si="1"/>
        <v>1210</v>
      </c>
      <c r="T7" s="38">
        <f t="shared" si="1"/>
        <v>1018</v>
      </c>
      <c r="U7" s="38">
        <f t="shared" si="1"/>
        <v>904</v>
      </c>
      <c r="V7" s="38">
        <f t="shared" si="1"/>
        <v>706</v>
      </c>
      <c r="W7" s="38">
        <f t="shared" si="1"/>
        <v>548</v>
      </c>
      <c r="X7" s="38">
        <f t="shared" si="1"/>
        <v>434</v>
      </c>
      <c r="Y7" s="38">
        <f t="shared" si="1"/>
        <v>326</v>
      </c>
      <c r="Z7" s="38">
        <f t="shared" si="1"/>
        <v>255</v>
      </c>
      <c r="AA7" s="38">
        <f t="shared" si="1"/>
        <v>154</v>
      </c>
      <c r="AB7" s="38">
        <f t="shared" si="1"/>
        <v>95</v>
      </c>
      <c r="AC7" s="38">
        <f t="shared" si="1"/>
        <v>57</v>
      </c>
      <c r="AD7" s="38">
        <f t="shared" si="1"/>
        <v>36</v>
      </c>
      <c r="AE7" s="38">
        <f t="shared" si="1"/>
        <v>25</v>
      </c>
      <c r="AF7" s="38">
        <f>C7+D7+E7</f>
        <v>4628</v>
      </c>
      <c r="AG7" s="38">
        <f>SUM(F7:J7)</f>
        <v>16780</v>
      </c>
      <c r="AH7" s="38">
        <f>SUM(K7:O7)</f>
        <v>18086</v>
      </c>
      <c r="AI7" s="38">
        <f>SUM(P7:T7)</f>
        <v>7737</v>
      </c>
      <c r="AJ7" s="38">
        <f>SUM(U7:Y7)</f>
        <v>2918</v>
      </c>
      <c r="AK7" s="38">
        <f>SUM(Z7:AD7)</f>
        <v>597</v>
      </c>
      <c r="AL7" s="38">
        <f>AE7</f>
        <v>25</v>
      </c>
    </row>
    <row r="8" spans="1:38" s="20" customFormat="1" x14ac:dyDescent="0.2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</row>
    <row r="9" spans="1:38" s="20" customFormat="1" x14ac:dyDescent="0.2">
      <c r="A9" s="20" t="s">
        <v>378</v>
      </c>
      <c r="B9" s="38">
        <f>SUM(C9:AE9)</f>
        <v>50213</v>
      </c>
      <c r="C9" s="38">
        <f>SUM(C10:C11)</f>
        <v>1403</v>
      </c>
      <c r="D9" s="38">
        <f t="shared" ref="D9:AE9" si="2">SUM(D10:D11)</f>
        <v>1264</v>
      </c>
      <c r="E9" s="38">
        <f t="shared" si="2"/>
        <v>1935</v>
      </c>
      <c r="F9" s="38">
        <f t="shared" si="2"/>
        <v>2486</v>
      </c>
      <c r="G9" s="38">
        <f t="shared" si="2"/>
        <v>3028</v>
      </c>
      <c r="H9" s="38">
        <f t="shared" si="2"/>
        <v>3441</v>
      </c>
      <c r="I9" s="38">
        <f t="shared" si="2"/>
        <v>3758</v>
      </c>
      <c r="J9" s="38">
        <f t="shared" si="2"/>
        <v>3904</v>
      </c>
      <c r="K9" s="38">
        <f t="shared" si="2"/>
        <v>4208</v>
      </c>
      <c r="L9" s="38">
        <f t="shared" si="2"/>
        <v>4074</v>
      </c>
      <c r="M9" s="38">
        <f t="shared" si="2"/>
        <v>3724</v>
      </c>
      <c r="N9" s="38">
        <f t="shared" si="2"/>
        <v>3194</v>
      </c>
      <c r="O9" s="38">
        <f t="shared" si="2"/>
        <v>2692</v>
      </c>
      <c r="P9" s="38">
        <f t="shared" si="2"/>
        <v>2220</v>
      </c>
      <c r="Q9" s="38">
        <f t="shared" si="2"/>
        <v>1702</v>
      </c>
      <c r="R9" s="38">
        <f t="shared" si="2"/>
        <v>1493</v>
      </c>
      <c r="S9" s="38">
        <f t="shared" si="2"/>
        <v>1194</v>
      </c>
      <c r="T9" s="38">
        <f t="shared" si="2"/>
        <v>1003</v>
      </c>
      <c r="U9" s="38">
        <f t="shared" si="2"/>
        <v>889</v>
      </c>
      <c r="V9" s="38">
        <f t="shared" si="2"/>
        <v>693</v>
      </c>
      <c r="W9" s="38">
        <f t="shared" si="2"/>
        <v>537</v>
      </c>
      <c r="X9" s="38">
        <f t="shared" si="2"/>
        <v>430</v>
      </c>
      <c r="Y9" s="38">
        <f t="shared" si="2"/>
        <v>323</v>
      </c>
      <c r="Z9" s="38">
        <f t="shared" si="2"/>
        <v>254</v>
      </c>
      <c r="AA9" s="38">
        <f t="shared" si="2"/>
        <v>151</v>
      </c>
      <c r="AB9" s="38">
        <f t="shared" si="2"/>
        <v>95</v>
      </c>
      <c r="AC9" s="38">
        <f t="shared" si="2"/>
        <v>57</v>
      </c>
      <c r="AD9" s="38">
        <f t="shared" si="2"/>
        <v>36</v>
      </c>
      <c r="AE9" s="38">
        <f t="shared" si="2"/>
        <v>25</v>
      </c>
      <c r="AF9" s="38">
        <f>C9+D9+E9</f>
        <v>4602</v>
      </c>
      <c r="AG9" s="38">
        <f>SUM(F9:J9)</f>
        <v>16617</v>
      </c>
      <c r="AH9" s="38">
        <f>SUM(K9:O9)</f>
        <v>17892</v>
      </c>
      <c r="AI9" s="38">
        <f>SUM(P9:T9)</f>
        <v>7612</v>
      </c>
      <c r="AJ9" s="38">
        <f>SUM(U9:Y9)</f>
        <v>2872</v>
      </c>
      <c r="AK9" s="38">
        <f>SUM(Z9:AD9)</f>
        <v>593</v>
      </c>
      <c r="AL9" s="38">
        <f>AE9</f>
        <v>25</v>
      </c>
    </row>
    <row r="10" spans="1:38" s="20" customFormat="1" x14ac:dyDescent="0.2">
      <c r="A10" s="20" t="s">
        <v>379</v>
      </c>
      <c r="B10" s="38">
        <f>SUM(C10:AE10)</f>
        <v>25971</v>
      </c>
      <c r="C10" s="38">
        <v>729</v>
      </c>
      <c r="D10" s="38">
        <v>671</v>
      </c>
      <c r="E10" s="38">
        <v>1004</v>
      </c>
      <c r="F10" s="38">
        <v>1335</v>
      </c>
      <c r="G10" s="38">
        <v>1562</v>
      </c>
      <c r="H10" s="38">
        <v>1792</v>
      </c>
      <c r="I10" s="38">
        <v>1919</v>
      </c>
      <c r="J10" s="38">
        <v>1997</v>
      </c>
      <c r="K10" s="38">
        <v>2128</v>
      </c>
      <c r="L10" s="38">
        <v>2110</v>
      </c>
      <c r="M10" s="38">
        <v>1949</v>
      </c>
      <c r="N10" s="38">
        <v>1630</v>
      </c>
      <c r="O10" s="38">
        <v>1373</v>
      </c>
      <c r="P10" s="38">
        <v>1130</v>
      </c>
      <c r="Q10" s="38">
        <v>885</v>
      </c>
      <c r="R10" s="38">
        <v>787</v>
      </c>
      <c r="S10" s="38">
        <v>609</v>
      </c>
      <c r="T10" s="38">
        <v>531</v>
      </c>
      <c r="U10" s="38">
        <v>472</v>
      </c>
      <c r="V10" s="38">
        <v>354</v>
      </c>
      <c r="W10" s="38">
        <v>284</v>
      </c>
      <c r="X10" s="38">
        <v>238</v>
      </c>
      <c r="Y10" s="38">
        <v>162</v>
      </c>
      <c r="Z10" s="38">
        <v>141</v>
      </c>
      <c r="AA10" s="38">
        <v>71</v>
      </c>
      <c r="AB10" s="38">
        <v>49</v>
      </c>
      <c r="AC10" s="38">
        <v>27</v>
      </c>
      <c r="AD10" s="38">
        <v>18</v>
      </c>
      <c r="AE10" s="38">
        <v>14</v>
      </c>
      <c r="AF10" s="38">
        <f>C10+D10+E10</f>
        <v>2404</v>
      </c>
      <c r="AG10" s="38">
        <f>SUM(F10:J10)</f>
        <v>8605</v>
      </c>
      <c r="AH10" s="38">
        <f>SUM(K10:O10)</f>
        <v>9190</v>
      </c>
      <c r="AI10" s="38">
        <f>SUM(P10:T10)</f>
        <v>3942</v>
      </c>
      <c r="AJ10" s="38">
        <f>SUM(U10:Y10)</f>
        <v>1510</v>
      </c>
      <c r="AK10" s="38">
        <f>SUM(Z10:AD10)</f>
        <v>306</v>
      </c>
      <c r="AL10" s="38">
        <f>AE10</f>
        <v>14</v>
      </c>
    </row>
    <row r="11" spans="1:38" s="20" customFormat="1" x14ac:dyDescent="0.2">
      <c r="A11" s="20" t="s">
        <v>380</v>
      </c>
      <c r="B11" s="38">
        <f>SUM(C11:AE11)</f>
        <v>24242</v>
      </c>
      <c r="C11" s="38">
        <v>674</v>
      </c>
      <c r="D11" s="38">
        <v>593</v>
      </c>
      <c r="E11" s="38">
        <v>931</v>
      </c>
      <c r="F11" s="38">
        <v>1151</v>
      </c>
      <c r="G11" s="38">
        <v>1466</v>
      </c>
      <c r="H11" s="38">
        <v>1649</v>
      </c>
      <c r="I11" s="38">
        <v>1839</v>
      </c>
      <c r="J11" s="38">
        <v>1907</v>
      </c>
      <c r="K11" s="38">
        <v>2080</v>
      </c>
      <c r="L11" s="38">
        <v>1964</v>
      </c>
      <c r="M11" s="38">
        <v>1775</v>
      </c>
      <c r="N11" s="38">
        <v>1564</v>
      </c>
      <c r="O11" s="38">
        <v>1319</v>
      </c>
      <c r="P11" s="38">
        <v>1090</v>
      </c>
      <c r="Q11" s="38">
        <v>817</v>
      </c>
      <c r="R11" s="38">
        <v>706</v>
      </c>
      <c r="S11" s="38">
        <v>585</v>
      </c>
      <c r="T11" s="38">
        <v>472</v>
      </c>
      <c r="U11" s="38">
        <v>417</v>
      </c>
      <c r="V11" s="38">
        <v>339</v>
      </c>
      <c r="W11" s="38">
        <v>253</v>
      </c>
      <c r="X11" s="38">
        <v>192</v>
      </c>
      <c r="Y11" s="38">
        <v>161</v>
      </c>
      <c r="Z11" s="38">
        <v>113</v>
      </c>
      <c r="AA11" s="38">
        <v>80</v>
      </c>
      <c r="AB11" s="38">
        <v>46</v>
      </c>
      <c r="AC11" s="38">
        <v>30</v>
      </c>
      <c r="AD11" s="38">
        <v>18</v>
      </c>
      <c r="AE11" s="38">
        <v>11</v>
      </c>
      <c r="AF11" s="38">
        <f>C11+D11+E11</f>
        <v>2198</v>
      </c>
      <c r="AG11" s="38">
        <f>SUM(F11:J11)</f>
        <v>8012</v>
      </c>
      <c r="AH11" s="38">
        <f>SUM(K11:O11)</f>
        <v>8702</v>
      </c>
      <c r="AI11" s="38">
        <f>SUM(P11:T11)</f>
        <v>3670</v>
      </c>
      <c r="AJ11" s="38">
        <f>SUM(U11:Y11)</f>
        <v>1362</v>
      </c>
      <c r="AK11" s="38">
        <f>SUM(Z11:AD11)</f>
        <v>287</v>
      </c>
      <c r="AL11" s="38">
        <f>AE11</f>
        <v>11</v>
      </c>
    </row>
    <row r="12" spans="1:38" s="20" customFormat="1" x14ac:dyDescent="0.2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</row>
    <row r="13" spans="1:38" s="20" customFormat="1" x14ac:dyDescent="0.2">
      <c r="A13" s="20" t="s">
        <v>381</v>
      </c>
      <c r="B13" s="38">
        <f>SUM(C13:AE13)</f>
        <v>544</v>
      </c>
      <c r="C13" s="38">
        <f>SUM(C14:C16)</f>
        <v>9</v>
      </c>
      <c r="D13" s="38">
        <f t="shared" ref="D13:AE13" si="3">SUM(D14:D16)</f>
        <v>5</v>
      </c>
      <c r="E13" s="38">
        <f t="shared" si="3"/>
        <v>12</v>
      </c>
      <c r="F13" s="38">
        <f t="shared" si="3"/>
        <v>16</v>
      </c>
      <c r="G13" s="38">
        <f t="shared" si="3"/>
        <v>25</v>
      </c>
      <c r="H13" s="38">
        <f t="shared" si="3"/>
        <v>33</v>
      </c>
      <c r="I13" s="38">
        <f t="shared" si="3"/>
        <v>42</v>
      </c>
      <c r="J13" s="38">
        <f t="shared" si="3"/>
        <v>43</v>
      </c>
      <c r="K13" s="38">
        <f t="shared" si="3"/>
        <v>38</v>
      </c>
      <c r="L13" s="38">
        <f t="shared" si="3"/>
        <v>40</v>
      </c>
      <c r="M13" s="38">
        <f t="shared" si="3"/>
        <v>43</v>
      </c>
      <c r="N13" s="38">
        <f t="shared" si="3"/>
        <v>44</v>
      </c>
      <c r="O13" s="38">
        <f t="shared" si="3"/>
        <v>27</v>
      </c>
      <c r="P13" s="38">
        <f t="shared" si="3"/>
        <v>26</v>
      </c>
      <c r="Q13" s="38">
        <f t="shared" si="3"/>
        <v>31</v>
      </c>
      <c r="R13" s="38">
        <f t="shared" si="3"/>
        <v>33</v>
      </c>
      <c r="S13" s="38">
        <f t="shared" si="3"/>
        <v>16</v>
      </c>
      <c r="T13" s="38">
        <f t="shared" si="3"/>
        <v>14</v>
      </c>
      <c r="U13" s="38">
        <f t="shared" si="3"/>
        <v>14</v>
      </c>
      <c r="V13" s="38">
        <f t="shared" si="3"/>
        <v>13</v>
      </c>
      <c r="W13" s="38">
        <f t="shared" si="3"/>
        <v>11</v>
      </c>
      <c r="X13" s="38">
        <f t="shared" si="3"/>
        <v>3</v>
      </c>
      <c r="Y13" s="38">
        <f t="shared" si="3"/>
        <v>3</v>
      </c>
      <c r="Z13" s="38">
        <f t="shared" si="3"/>
        <v>1</v>
      </c>
      <c r="AA13" s="38">
        <f t="shared" si="3"/>
        <v>2</v>
      </c>
      <c r="AB13" s="38">
        <f t="shared" si="3"/>
        <v>0</v>
      </c>
      <c r="AC13" s="38">
        <f t="shared" si="3"/>
        <v>0</v>
      </c>
      <c r="AD13" s="38">
        <f t="shared" si="3"/>
        <v>0</v>
      </c>
      <c r="AE13" s="38">
        <f t="shared" si="3"/>
        <v>0</v>
      </c>
      <c r="AF13" s="38">
        <f>C13+D13+E13</f>
        <v>26</v>
      </c>
      <c r="AG13" s="38">
        <f>SUM(F13:J13)</f>
        <v>159</v>
      </c>
      <c r="AH13" s="38">
        <f>SUM(K13:O13)</f>
        <v>192</v>
      </c>
      <c r="AI13" s="38">
        <f>SUM(P13:T13)</f>
        <v>120</v>
      </c>
      <c r="AJ13" s="38">
        <f>SUM(U13:Y13)</f>
        <v>44</v>
      </c>
      <c r="AK13" s="38">
        <f>SUM(Z13:AD13)</f>
        <v>3</v>
      </c>
      <c r="AL13" s="38">
        <f>AE13</f>
        <v>0</v>
      </c>
    </row>
    <row r="14" spans="1:38" s="20" customFormat="1" x14ac:dyDescent="0.2">
      <c r="A14" s="20" t="s">
        <v>382</v>
      </c>
      <c r="B14" s="38">
        <f>SUM(C14:AE14)</f>
        <v>178</v>
      </c>
      <c r="C14" s="38">
        <v>4</v>
      </c>
      <c r="D14" s="38">
        <v>2</v>
      </c>
      <c r="E14" s="38">
        <v>4</v>
      </c>
      <c r="F14" s="38">
        <v>6</v>
      </c>
      <c r="G14" s="38">
        <v>6</v>
      </c>
      <c r="H14" s="38">
        <v>12</v>
      </c>
      <c r="I14" s="38">
        <v>10</v>
      </c>
      <c r="J14" s="38">
        <v>13</v>
      </c>
      <c r="K14" s="38">
        <v>13</v>
      </c>
      <c r="L14" s="38">
        <v>15</v>
      </c>
      <c r="M14" s="38">
        <v>14</v>
      </c>
      <c r="N14" s="38">
        <v>15</v>
      </c>
      <c r="O14" s="38">
        <v>5</v>
      </c>
      <c r="P14" s="38">
        <v>6</v>
      </c>
      <c r="Q14" s="38">
        <v>14</v>
      </c>
      <c r="R14" s="38">
        <v>11</v>
      </c>
      <c r="S14" s="38">
        <v>6</v>
      </c>
      <c r="T14" s="38">
        <v>4</v>
      </c>
      <c r="U14" s="38">
        <v>4</v>
      </c>
      <c r="V14" s="38">
        <v>6</v>
      </c>
      <c r="W14" s="38">
        <v>4</v>
      </c>
      <c r="X14" s="38">
        <v>2</v>
      </c>
      <c r="Y14" s="38">
        <v>1</v>
      </c>
      <c r="Z14" s="38">
        <v>0</v>
      </c>
      <c r="AA14" s="38">
        <v>1</v>
      </c>
      <c r="AB14" s="38">
        <v>0</v>
      </c>
      <c r="AC14" s="38">
        <v>0</v>
      </c>
      <c r="AD14" s="38">
        <v>0</v>
      </c>
      <c r="AE14" s="38">
        <v>0</v>
      </c>
      <c r="AF14" s="38">
        <f>C14+D14+E14</f>
        <v>10</v>
      </c>
      <c r="AG14" s="38">
        <f>SUM(F14:J14)</f>
        <v>47</v>
      </c>
      <c r="AH14" s="38">
        <f>SUM(K14:O14)</f>
        <v>62</v>
      </c>
      <c r="AI14" s="38">
        <f>SUM(P14:T14)</f>
        <v>41</v>
      </c>
      <c r="AJ14" s="38">
        <f>SUM(U14:Y14)</f>
        <v>17</v>
      </c>
      <c r="AK14" s="38">
        <f>SUM(Z14:AD14)</f>
        <v>1</v>
      </c>
      <c r="AL14" s="38">
        <f>AE14</f>
        <v>0</v>
      </c>
    </row>
    <row r="15" spans="1:38" s="20" customFormat="1" x14ac:dyDescent="0.2">
      <c r="A15" s="20" t="s">
        <v>383</v>
      </c>
      <c r="B15" s="38">
        <f>SUM(C15:AE15)</f>
        <v>168</v>
      </c>
      <c r="C15" s="38">
        <v>3</v>
      </c>
      <c r="D15" s="38">
        <v>2</v>
      </c>
      <c r="E15" s="38">
        <v>4</v>
      </c>
      <c r="F15" s="38">
        <v>5</v>
      </c>
      <c r="G15" s="38">
        <v>12</v>
      </c>
      <c r="H15" s="38">
        <v>11</v>
      </c>
      <c r="I15" s="38">
        <v>13</v>
      </c>
      <c r="J15" s="38">
        <v>12</v>
      </c>
      <c r="K15" s="38">
        <v>11</v>
      </c>
      <c r="L15" s="38">
        <v>11</v>
      </c>
      <c r="M15" s="38">
        <v>15</v>
      </c>
      <c r="N15" s="38">
        <v>14</v>
      </c>
      <c r="O15" s="38">
        <v>13</v>
      </c>
      <c r="P15" s="38">
        <v>9</v>
      </c>
      <c r="Q15" s="38">
        <v>6</v>
      </c>
      <c r="R15" s="38">
        <v>8</v>
      </c>
      <c r="S15" s="38">
        <v>4</v>
      </c>
      <c r="T15" s="38">
        <v>5</v>
      </c>
      <c r="U15" s="38">
        <v>1</v>
      </c>
      <c r="V15" s="38">
        <v>2</v>
      </c>
      <c r="W15" s="38">
        <v>4</v>
      </c>
      <c r="X15" s="38">
        <v>0</v>
      </c>
      <c r="Y15" s="38">
        <v>2</v>
      </c>
      <c r="Z15" s="38">
        <v>0</v>
      </c>
      <c r="AA15" s="38">
        <v>1</v>
      </c>
      <c r="AB15" s="38">
        <v>0</v>
      </c>
      <c r="AC15" s="38">
        <v>0</v>
      </c>
      <c r="AD15" s="38">
        <v>0</v>
      </c>
      <c r="AE15" s="38">
        <v>0</v>
      </c>
      <c r="AF15" s="38">
        <f>C15+D15+E15</f>
        <v>9</v>
      </c>
      <c r="AG15" s="38">
        <f>SUM(F15:J15)</f>
        <v>53</v>
      </c>
      <c r="AH15" s="38">
        <f>SUM(K15:O15)</f>
        <v>64</v>
      </c>
      <c r="AI15" s="38">
        <f>SUM(P15:T15)</f>
        <v>32</v>
      </c>
      <c r="AJ15" s="38">
        <f>SUM(U15:Y15)</f>
        <v>9</v>
      </c>
      <c r="AK15" s="38">
        <f>SUM(Z15:AD15)</f>
        <v>1</v>
      </c>
      <c r="AL15" s="38">
        <f>AE15</f>
        <v>0</v>
      </c>
    </row>
    <row r="16" spans="1:38" s="20" customFormat="1" x14ac:dyDescent="0.2">
      <c r="A16" s="20" t="s">
        <v>384</v>
      </c>
      <c r="B16" s="38">
        <f>SUM(C16:AE16)</f>
        <v>198</v>
      </c>
      <c r="C16" s="38">
        <v>2</v>
      </c>
      <c r="D16" s="38">
        <v>1</v>
      </c>
      <c r="E16" s="38">
        <v>4</v>
      </c>
      <c r="F16" s="38">
        <v>5</v>
      </c>
      <c r="G16" s="38">
        <v>7</v>
      </c>
      <c r="H16" s="38">
        <v>10</v>
      </c>
      <c r="I16" s="38">
        <v>19</v>
      </c>
      <c r="J16" s="38">
        <v>18</v>
      </c>
      <c r="K16" s="38">
        <v>14</v>
      </c>
      <c r="L16" s="38">
        <v>14</v>
      </c>
      <c r="M16" s="38">
        <v>14</v>
      </c>
      <c r="N16" s="38">
        <v>15</v>
      </c>
      <c r="O16" s="38">
        <v>9</v>
      </c>
      <c r="P16" s="38">
        <v>11</v>
      </c>
      <c r="Q16" s="38">
        <v>11</v>
      </c>
      <c r="R16" s="38">
        <v>14</v>
      </c>
      <c r="S16" s="38">
        <v>6</v>
      </c>
      <c r="T16" s="38">
        <v>5</v>
      </c>
      <c r="U16" s="38">
        <v>9</v>
      </c>
      <c r="V16" s="38">
        <v>5</v>
      </c>
      <c r="W16" s="38">
        <v>3</v>
      </c>
      <c r="X16" s="38">
        <v>1</v>
      </c>
      <c r="Y16" s="38">
        <v>0</v>
      </c>
      <c r="Z16" s="38">
        <v>1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f>C16+D16+E16</f>
        <v>7</v>
      </c>
      <c r="AG16" s="38">
        <f>SUM(F16:J16)</f>
        <v>59</v>
      </c>
      <c r="AH16" s="38">
        <f>SUM(K16:O16)</f>
        <v>66</v>
      </c>
      <c r="AI16" s="38">
        <f>SUM(P16:T16)</f>
        <v>47</v>
      </c>
      <c r="AJ16" s="38">
        <f>SUM(U16:Y16)</f>
        <v>18</v>
      </c>
      <c r="AK16" s="38">
        <f>SUM(Z16:AD16)</f>
        <v>1</v>
      </c>
      <c r="AL16" s="38">
        <f>AE16</f>
        <v>0</v>
      </c>
    </row>
    <row r="17" spans="1:38" s="20" customFormat="1" x14ac:dyDescent="0.2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</row>
    <row r="18" spans="1:38" s="20" customFormat="1" x14ac:dyDescent="0.2">
      <c r="A18" s="20" t="s">
        <v>385</v>
      </c>
      <c r="B18" s="38">
        <f>SUM(C18:AE18)</f>
        <v>14</v>
      </c>
      <c r="C18" s="38">
        <f>SUM(C19:C22)</f>
        <v>0</v>
      </c>
      <c r="D18" s="38">
        <f t="shared" ref="D18:AE18" si="4">SUM(D19:D22)</f>
        <v>0</v>
      </c>
      <c r="E18" s="38">
        <f t="shared" si="4"/>
        <v>0</v>
      </c>
      <c r="F18" s="38">
        <f t="shared" si="4"/>
        <v>0</v>
      </c>
      <c r="G18" s="38">
        <f t="shared" si="4"/>
        <v>1</v>
      </c>
      <c r="H18" s="38">
        <f t="shared" si="4"/>
        <v>0</v>
      </c>
      <c r="I18" s="38">
        <f t="shared" si="4"/>
        <v>2</v>
      </c>
      <c r="J18" s="38">
        <f t="shared" si="4"/>
        <v>1</v>
      </c>
      <c r="K18" s="38">
        <f t="shared" si="4"/>
        <v>0</v>
      </c>
      <c r="L18" s="38">
        <f t="shared" si="4"/>
        <v>0</v>
      </c>
      <c r="M18" s="38">
        <f t="shared" si="4"/>
        <v>1</v>
      </c>
      <c r="N18" s="38">
        <f t="shared" si="4"/>
        <v>0</v>
      </c>
      <c r="O18" s="38">
        <f t="shared" si="4"/>
        <v>1</v>
      </c>
      <c r="P18" s="38">
        <f t="shared" si="4"/>
        <v>0</v>
      </c>
      <c r="Q18" s="38">
        <f t="shared" si="4"/>
        <v>2</v>
      </c>
      <c r="R18" s="38">
        <f t="shared" si="4"/>
        <v>2</v>
      </c>
      <c r="S18" s="38">
        <f t="shared" si="4"/>
        <v>0</v>
      </c>
      <c r="T18" s="38">
        <f t="shared" si="4"/>
        <v>1</v>
      </c>
      <c r="U18" s="38">
        <f t="shared" si="4"/>
        <v>1</v>
      </c>
      <c r="V18" s="38">
        <f t="shared" si="4"/>
        <v>0</v>
      </c>
      <c r="W18" s="38">
        <f t="shared" si="4"/>
        <v>0</v>
      </c>
      <c r="X18" s="38">
        <f t="shared" si="4"/>
        <v>1</v>
      </c>
      <c r="Y18" s="38">
        <f t="shared" si="4"/>
        <v>0</v>
      </c>
      <c r="Z18" s="38">
        <f t="shared" si="4"/>
        <v>0</v>
      </c>
      <c r="AA18" s="38">
        <f t="shared" si="4"/>
        <v>1</v>
      </c>
      <c r="AB18" s="38">
        <f t="shared" si="4"/>
        <v>0</v>
      </c>
      <c r="AC18" s="38">
        <f t="shared" si="4"/>
        <v>0</v>
      </c>
      <c r="AD18" s="38">
        <f t="shared" si="4"/>
        <v>0</v>
      </c>
      <c r="AE18" s="38">
        <f t="shared" si="4"/>
        <v>0</v>
      </c>
      <c r="AF18" s="38">
        <f>C18+D18+E18</f>
        <v>0</v>
      </c>
      <c r="AG18" s="38">
        <f>SUM(F18:J18)</f>
        <v>4</v>
      </c>
      <c r="AH18" s="38">
        <f>SUM(K18:O18)</f>
        <v>2</v>
      </c>
      <c r="AI18" s="38">
        <f>SUM(P18:T18)</f>
        <v>5</v>
      </c>
      <c r="AJ18" s="38">
        <f>SUM(U18:Y18)</f>
        <v>2</v>
      </c>
      <c r="AK18" s="38">
        <f>SUM(Z18:AD18)</f>
        <v>1</v>
      </c>
      <c r="AL18" s="38">
        <f>AE18</f>
        <v>0</v>
      </c>
    </row>
    <row r="19" spans="1:38" s="20" customFormat="1" x14ac:dyDescent="0.2">
      <c r="A19" s="20" t="s">
        <v>386</v>
      </c>
      <c r="B19" s="38">
        <f>SUM(C19:AE19)</f>
        <v>4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1</v>
      </c>
      <c r="J19" s="38">
        <v>1</v>
      </c>
      <c r="K19" s="38">
        <v>0</v>
      </c>
      <c r="L19" s="38">
        <v>0</v>
      </c>
      <c r="M19" s="38">
        <v>0</v>
      </c>
      <c r="N19" s="38">
        <v>0</v>
      </c>
      <c r="O19" s="38">
        <v>1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1</v>
      </c>
      <c r="AB19" s="38">
        <v>0</v>
      </c>
      <c r="AC19" s="38">
        <v>0</v>
      </c>
      <c r="AD19" s="38">
        <v>0</v>
      </c>
      <c r="AE19" s="38">
        <v>0</v>
      </c>
      <c r="AF19" s="38">
        <f>C19+D19+E19</f>
        <v>0</v>
      </c>
      <c r="AG19" s="38">
        <f>SUM(F19:J19)</f>
        <v>2</v>
      </c>
      <c r="AH19" s="38">
        <f>SUM(K19:O19)</f>
        <v>1</v>
      </c>
      <c r="AI19" s="38">
        <f>SUM(P19:T19)</f>
        <v>0</v>
      </c>
      <c r="AJ19" s="38">
        <f>SUM(U19:Y19)</f>
        <v>0</v>
      </c>
      <c r="AK19" s="38">
        <f>SUM(Z19:AD19)</f>
        <v>1</v>
      </c>
      <c r="AL19" s="38">
        <f>AE19</f>
        <v>0</v>
      </c>
    </row>
    <row r="20" spans="1:38" s="20" customFormat="1" x14ac:dyDescent="0.2">
      <c r="A20" s="20" t="s">
        <v>387</v>
      </c>
      <c r="B20" s="38">
        <f>SUM(C20:AE20)</f>
        <v>2</v>
      </c>
      <c r="C20" s="38">
        <v>0</v>
      </c>
      <c r="D20" s="38">
        <v>0</v>
      </c>
      <c r="E20" s="38">
        <v>0</v>
      </c>
      <c r="F20" s="38">
        <v>0</v>
      </c>
      <c r="G20" s="38">
        <v>1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1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f>C20+D20+E20</f>
        <v>0</v>
      </c>
      <c r="AG20" s="38">
        <f>SUM(F20:J20)</f>
        <v>1</v>
      </c>
      <c r="AH20" s="38">
        <f>SUM(K20:O20)</f>
        <v>0</v>
      </c>
      <c r="AI20" s="38">
        <f>SUM(P20:T20)</f>
        <v>1</v>
      </c>
      <c r="AJ20" s="38">
        <f>SUM(U20:Y20)</f>
        <v>0</v>
      </c>
      <c r="AK20" s="38">
        <f>SUM(Z20:AD20)</f>
        <v>0</v>
      </c>
      <c r="AL20" s="38">
        <f>AE20</f>
        <v>0</v>
      </c>
    </row>
    <row r="21" spans="1:38" s="20" customFormat="1" x14ac:dyDescent="0.2">
      <c r="A21" s="20" t="s">
        <v>388</v>
      </c>
      <c r="B21" s="38">
        <f>SUM(C21:AE21)</f>
        <v>5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1</v>
      </c>
      <c r="N21" s="38">
        <v>0</v>
      </c>
      <c r="O21" s="38">
        <v>0</v>
      </c>
      <c r="P21" s="38">
        <v>0</v>
      </c>
      <c r="Q21" s="38">
        <v>1</v>
      </c>
      <c r="R21" s="38">
        <v>1</v>
      </c>
      <c r="S21" s="38">
        <v>0</v>
      </c>
      <c r="T21" s="38">
        <v>1</v>
      </c>
      <c r="U21" s="38">
        <v>0</v>
      </c>
      <c r="V21" s="38">
        <v>0</v>
      </c>
      <c r="W21" s="38">
        <v>0</v>
      </c>
      <c r="X21" s="38">
        <v>1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f>C21+D21+E21</f>
        <v>0</v>
      </c>
      <c r="AG21" s="38">
        <f>SUM(F21:J21)</f>
        <v>0</v>
      </c>
      <c r="AH21" s="38">
        <f>SUM(K21:O21)</f>
        <v>1</v>
      </c>
      <c r="AI21" s="38">
        <f>SUM(P21:T21)</f>
        <v>3</v>
      </c>
      <c r="AJ21" s="38">
        <f>SUM(U21:Y21)</f>
        <v>1</v>
      </c>
      <c r="AK21" s="38">
        <f>SUM(Z21:AD21)</f>
        <v>0</v>
      </c>
      <c r="AL21" s="38">
        <f>AE21</f>
        <v>0</v>
      </c>
    </row>
    <row r="22" spans="1:38" s="20" customFormat="1" x14ac:dyDescent="0.2">
      <c r="A22" s="20" t="s">
        <v>389</v>
      </c>
      <c r="B22" s="38">
        <f>SUM(C22:AE22)</f>
        <v>3</v>
      </c>
      <c r="C22" s="38"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1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1</v>
      </c>
      <c r="R22" s="38">
        <v>0</v>
      </c>
      <c r="S22" s="38">
        <v>0</v>
      </c>
      <c r="T22" s="38">
        <v>0</v>
      </c>
      <c r="U22" s="38">
        <v>1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8">
        <f>C22+D22+E22</f>
        <v>0</v>
      </c>
      <c r="AG22" s="38">
        <f>SUM(F22:J22)</f>
        <v>1</v>
      </c>
      <c r="AH22" s="38">
        <f>SUM(K22:O22)</f>
        <v>0</v>
      </c>
      <c r="AI22" s="38">
        <f>SUM(P22:T22)</f>
        <v>1</v>
      </c>
      <c r="AJ22" s="38">
        <f>SUM(U22:Y22)</f>
        <v>1</v>
      </c>
      <c r="AK22" s="38">
        <f>SUM(Z22:AD22)</f>
        <v>0</v>
      </c>
      <c r="AL22" s="38">
        <f>AE22</f>
        <v>0</v>
      </c>
    </row>
    <row r="23" spans="1:38" s="20" customFormat="1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</row>
    <row r="24" spans="1:38" s="20" customFormat="1" x14ac:dyDescent="0.2">
      <c r="A24" s="20" t="s">
        <v>390</v>
      </c>
      <c r="B24" s="38">
        <f t="shared" ref="B24:B29" si="5">SUM(C24:AE24)</f>
        <v>0</v>
      </c>
      <c r="C24" s="38">
        <f>SUM(C25:C29)</f>
        <v>0</v>
      </c>
      <c r="D24" s="38">
        <f t="shared" ref="D24:AE24" si="6">SUM(D25:D29)</f>
        <v>0</v>
      </c>
      <c r="E24" s="38">
        <f t="shared" si="6"/>
        <v>0</v>
      </c>
      <c r="F24" s="38">
        <f t="shared" si="6"/>
        <v>0</v>
      </c>
      <c r="G24" s="38">
        <f t="shared" si="6"/>
        <v>0</v>
      </c>
      <c r="H24" s="38">
        <f t="shared" si="6"/>
        <v>0</v>
      </c>
      <c r="I24" s="38">
        <f t="shared" si="6"/>
        <v>0</v>
      </c>
      <c r="J24" s="38">
        <f t="shared" si="6"/>
        <v>0</v>
      </c>
      <c r="K24" s="38">
        <f t="shared" si="6"/>
        <v>0</v>
      </c>
      <c r="L24" s="38">
        <f t="shared" si="6"/>
        <v>0</v>
      </c>
      <c r="M24" s="38">
        <f t="shared" si="6"/>
        <v>0</v>
      </c>
      <c r="N24" s="38">
        <f t="shared" si="6"/>
        <v>0</v>
      </c>
      <c r="O24" s="38">
        <f t="shared" si="6"/>
        <v>0</v>
      </c>
      <c r="P24" s="38">
        <f t="shared" si="6"/>
        <v>0</v>
      </c>
      <c r="Q24" s="38">
        <f t="shared" si="6"/>
        <v>0</v>
      </c>
      <c r="R24" s="38">
        <f t="shared" si="6"/>
        <v>0</v>
      </c>
      <c r="S24" s="38">
        <f t="shared" si="6"/>
        <v>0</v>
      </c>
      <c r="T24" s="38">
        <f t="shared" si="6"/>
        <v>0</v>
      </c>
      <c r="U24" s="38">
        <f t="shared" si="6"/>
        <v>0</v>
      </c>
      <c r="V24" s="38">
        <f t="shared" si="6"/>
        <v>0</v>
      </c>
      <c r="W24" s="38">
        <f t="shared" si="6"/>
        <v>0</v>
      </c>
      <c r="X24" s="38">
        <f t="shared" si="6"/>
        <v>0</v>
      </c>
      <c r="Y24" s="38">
        <f t="shared" si="6"/>
        <v>0</v>
      </c>
      <c r="Z24" s="38">
        <f t="shared" si="6"/>
        <v>0</v>
      </c>
      <c r="AA24" s="38">
        <f t="shared" si="6"/>
        <v>0</v>
      </c>
      <c r="AB24" s="38">
        <f t="shared" si="6"/>
        <v>0</v>
      </c>
      <c r="AC24" s="38">
        <f t="shared" si="6"/>
        <v>0</v>
      </c>
      <c r="AD24" s="38">
        <f t="shared" si="6"/>
        <v>0</v>
      </c>
      <c r="AE24" s="38">
        <f t="shared" si="6"/>
        <v>0</v>
      </c>
      <c r="AF24" s="38">
        <f t="shared" ref="AF24:AF29" si="7">C24+D24+E24</f>
        <v>0</v>
      </c>
      <c r="AG24" s="38">
        <f t="shared" ref="AG24:AG29" si="8">SUM(F24:J24)</f>
        <v>0</v>
      </c>
      <c r="AH24" s="38">
        <f t="shared" ref="AH24:AH29" si="9">SUM(K24:O24)</f>
        <v>0</v>
      </c>
      <c r="AI24" s="38">
        <f t="shared" ref="AI24:AI29" si="10">SUM(P24:T24)</f>
        <v>0</v>
      </c>
      <c r="AJ24" s="38">
        <f t="shared" ref="AJ24:AJ29" si="11">SUM(U24:Y24)</f>
        <v>0</v>
      </c>
      <c r="AK24" s="38">
        <f t="shared" ref="AK24:AK29" si="12">SUM(Z24:AD24)</f>
        <v>0</v>
      </c>
      <c r="AL24" s="38">
        <f t="shared" ref="AL24:AL29" si="13">AE24</f>
        <v>0</v>
      </c>
    </row>
    <row r="25" spans="1:38" s="20" customFormat="1" x14ac:dyDescent="0.2">
      <c r="A25" s="20" t="s">
        <v>391</v>
      </c>
      <c r="B25" s="38">
        <f t="shared" si="5"/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f t="shared" si="7"/>
        <v>0</v>
      </c>
      <c r="AG25" s="38">
        <f t="shared" si="8"/>
        <v>0</v>
      </c>
      <c r="AH25" s="38">
        <f t="shared" si="9"/>
        <v>0</v>
      </c>
      <c r="AI25" s="38">
        <f t="shared" si="10"/>
        <v>0</v>
      </c>
      <c r="AJ25" s="38">
        <f t="shared" si="11"/>
        <v>0</v>
      </c>
      <c r="AK25" s="38">
        <f t="shared" si="12"/>
        <v>0</v>
      </c>
      <c r="AL25" s="38">
        <f t="shared" si="13"/>
        <v>0</v>
      </c>
    </row>
    <row r="26" spans="1:38" s="20" customFormat="1" x14ac:dyDescent="0.2">
      <c r="A26" s="20" t="s">
        <v>392</v>
      </c>
      <c r="B26" s="38">
        <f t="shared" si="5"/>
        <v>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8">
        <f t="shared" si="7"/>
        <v>0</v>
      </c>
      <c r="AG26" s="38">
        <f t="shared" si="8"/>
        <v>0</v>
      </c>
      <c r="AH26" s="38">
        <f t="shared" si="9"/>
        <v>0</v>
      </c>
      <c r="AI26" s="38">
        <f t="shared" si="10"/>
        <v>0</v>
      </c>
      <c r="AJ26" s="38">
        <f t="shared" si="11"/>
        <v>0</v>
      </c>
      <c r="AK26" s="38">
        <f t="shared" si="12"/>
        <v>0</v>
      </c>
      <c r="AL26" s="38">
        <f t="shared" si="13"/>
        <v>0</v>
      </c>
    </row>
    <row r="27" spans="1:38" s="20" customFormat="1" x14ac:dyDescent="0.2">
      <c r="A27" s="20" t="s">
        <v>393</v>
      </c>
      <c r="B27" s="38">
        <f t="shared" si="5"/>
        <v>0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f t="shared" si="7"/>
        <v>0</v>
      </c>
      <c r="AG27" s="38">
        <f t="shared" si="8"/>
        <v>0</v>
      </c>
      <c r="AH27" s="38">
        <f t="shared" si="9"/>
        <v>0</v>
      </c>
      <c r="AI27" s="38">
        <f t="shared" si="10"/>
        <v>0</v>
      </c>
      <c r="AJ27" s="38">
        <f t="shared" si="11"/>
        <v>0</v>
      </c>
      <c r="AK27" s="38">
        <f t="shared" si="12"/>
        <v>0</v>
      </c>
      <c r="AL27" s="38">
        <f t="shared" si="13"/>
        <v>0</v>
      </c>
    </row>
    <row r="28" spans="1:38" s="20" customFormat="1" x14ac:dyDescent="0.2">
      <c r="A28" s="20" t="s">
        <v>394</v>
      </c>
      <c r="B28" s="38">
        <f t="shared" si="5"/>
        <v>0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f t="shared" si="7"/>
        <v>0</v>
      </c>
      <c r="AG28" s="38">
        <f t="shared" si="8"/>
        <v>0</v>
      </c>
      <c r="AH28" s="38">
        <f t="shared" si="9"/>
        <v>0</v>
      </c>
      <c r="AI28" s="38">
        <f t="shared" si="10"/>
        <v>0</v>
      </c>
      <c r="AJ28" s="38">
        <f t="shared" si="11"/>
        <v>0</v>
      </c>
      <c r="AK28" s="38">
        <f t="shared" si="12"/>
        <v>0</v>
      </c>
      <c r="AL28" s="38">
        <f t="shared" si="13"/>
        <v>0</v>
      </c>
    </row>
    <row r="29" spans="1:38" s="20" customFormat="1" x14ac:dyDescent="0.2">
      <c r="A29" s="20" t="s">
        <v>395</v>
      </c>
      <c r="B29" s="38">
        <f t="shared" si="5"/>
        <v>0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f t="shared" si="7"/>
        <v>0</v>
      </c>
      <c r="AG29" s="38">
        <f t="shared" si="8"/>
        <v>0</v>
      </c>
      <c r="AH29" s="38">
        <f t="shared" si="9"/>
        <v>0</v>
      </c>
      <c r="AI29" s="38">
        <f t="shared" si="10"/>
        <v>0</v>
      </c>
      <c r="AJ29" s="38">
        <f t="shared" si="11"/>
        <v>0</v>
      </c>
      <c r="AK29" s="38">
        <f t="shared" si="12"/>
        <v>0</v>
      </c>
      <c r="AL29" s="38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12" sqref="A12:A13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14" t="s">
        <v>567</v>
      </c>
    </row>
    <row r="3" spans="1:4" s="48" customFormat="1" x14ac:dyDescent="0.2">
      <c r="A3" s="12" t="s">
        <v>396</v>
      </c>
      <c r="B3" s="12" t="s">
        <v>193</v>
      </c>
      <c r="C3" s="12" t="s">
        <v>334</v>
      </c>
      <c r="D3" s="12" t="s">
        <v>335</v>
      </c>
    </row>
    <row r="4" spans="1:4" x14ac:dyDescent="0.2">
      <c r="A4" s="8" t="s">
        <v>397</v>
      </c>
      <c r="B4" s="11">
        <f>SUM(C4:D4)</f>
        <v>1130</v>
      </c>
      <c r="C4" s="11">
        <f>SUM(C7:C8)</f>
        <v>934</v>
      </c>
      <c r="D4" s="11">
        <f>SUM(D7:D8)</f>
        <v>196</v>
      </c>
    </row>
    <row r="5" spans="1:4" x14ac:dyDescent="0.2">
      <c r="A5" s="8"/>
      <c r="B5" s="11"/>
      <c r="C5" s="11"/>
      <c r="D5" s="11"/>
    </row>
    <row r="6" spans="1:4" x14ac:dyDescent="0.2">
      <c r="A6" s="8" t="s">
        <v>14</v>
      </c>
      <c r="B6" s="11"/>
      <c r="C6" s="11"/>
      <c r="D6" s="11"/>
    </row>
    <row r="7" spans="1:4" x14ac:dyDescent="0.2">
      <c r="A7" s="8" t="s">
        <v>6</v>
      </c>
      <c r="B7" s="11">
        <f t="shared" ref="B7:B58" si="0">SUM(C7:D7)</f>
        <v>579</v>
      </c>
      <c r="C7" s="11">
        <v>483</v>
      </c>
      <c r="D7" s="11">
        <v>96</v>
      </c>
    </row>
    <row r="8" spans="1:4" x14ac:dyDescent="0.2">
      <c r="A8" s="8" t="s">
        <v>7</v>
      </c>
      <c r="B8" s="11">
        <f t="shared" si="0"/>
        <v>551</v>
      </c>
      <c r="C8" s="11">
        <v>451</v>
      </c>
      <c r="D8" s="11">
        <v>100</v>
      </c>
    </row>
    <row r="9" spans="1:4" x14ac:dyDescent="0.2">
      <c r="A9" s="8" t="s">
        <v>320</v>
      </c>
      <c r="B9" s="11">
        <f t="shared" si="0"/>
        <v>1123</v>
      </c>
      <c r="C9" s="11">
        <v>930</v>
      </c>
      <c r="D9" s="11">
        <v>193</v>
      </c>
    </row>
    <row r="10" spans="1:4" x14ac:dyDescent="0.2">
      <c r="A10" s="8" t="s">
        <v>398</v>
      </c>
      <c r="B10" s="11">
        <f t="shared" si="0"/>
        <v>7</v>
      </c>
      <c r="C10" s="11">
        <v>4</v>
      </c>
      <c r="D10" s="11">
        <v>3</v>
      </c>
    </row>
    <row r="11" spans="1:4" x14ac:dyDescent="0.2">
      <c r="A11" s="8"/>
      <c r="B11" s="11"/>
      <c r="C11" s="11"/>
      <c r="D11" s="11"/>
    </row>
    <row r="12" spans="1:4" x14ac:dyDescent="0.2">
      <c r="A12" s="8" t="s">
        <v>399</v>
      </c>
      <c r="B12" s="11">
        <f t="shared" si="0"/>
        <v>544</v>
      </c>
      <c r="C12" s="11">
        <f>C14+C19+C25</f>
        <v>446</v>
      </c>
      <c r="D12" s="11">
        <f>D14+D19+D25</f>
        <v>98</v>
      </c>
    </row>
    <row r="13" spans="1:4" x14ac:dyDescent="0.2">
      <c r="A13" s="8"/>
      <c r="B13" s="11"/>
      <c r="C13" s="11"/>
      <c r="D13" s="11"/>
    </row>
    <row r="14" spans="1:4" x14ac:dyDescent="0.2">
      <c r="A14" s="8" t="s">
        <v>382</v>
      </c>
      <c r="B14" s="11">
        <f t="shared" si="0"/>
        <v>178</v>
      </c>
      <c r="C14" s="11">
        <f>SUM(C15:C17)</f>
        <v>150</v>
      </c>
      <c r="D14" s="11">
        <f>SUM(D15:D17)</f>
        <v>28</v>
      </c>
    </row>
    <row r="15" spans="1:4" x14ac:dyDescent="0.2">
      <c r="A15" s="8" t="s">
        <v>400</v>
      </c>
      <c r="B15" s="11">
        <f t="shared" si="0"/>
        <v>178</v>
      </c>
      <c r="C15" s="11">
        <v>150</v>
      </c>
      <c r="D15" s="11">
        <v>28</v>
      </c>
    </row>
    <row r="16" spans="1:4" x14ac:dyDescent="0.2">
      <c r="A16" s="8" t="s">
        <v>401</v>
      </c>
      <c r="B16" s="11">
        <f t="shared" si="0"/>
        <v>0</v>
      </c>
      <c r="C16" s="11">
        <v>0</v>
      </c>
      <c r="D16" s="11">
        <v>0</v>
      </c>
    </row>
    <row r="17" spans="1:4" x14ac:dyDescent="0.2">
      <c r="A17" s="8" t="s">
        <v>402</v>
      </c>
      <c r="B17" s="11">
        <f t="shared" si="0"/>
        <v>0</v>
      </c>
      <c r="C17" s="11">
        <v>0</v>
      </c>
      <c r="D17" s="11">
        <v>0</v>
      </c>
    </row>
    <row r="18" spans="1:4" x14ac:dyDescent="0.2">
      <c r="A18" s="8"/>
      <c r="B18" s="11"/>
      <c r="C18" s="11"/>
      <c r="D18" s="11"/>
    </row>
    <row r="19" spans="1:4" x14ac:dyDescent="0.2">
      <c r="A19" s="8" t="s">
        <v>384</v>
      </c>
      <c r="B19" s="11">
        <f t="shared" si="0"/>
        <v>198</v>
      </c>
      <c r="C19" s="11">
        <f>SUM(C20:C23)</f>
        <v>158</v>
      </c>
      <c r="D19" s="11">
        <f>SUM(D20:D23)</f>
        <v>40</v>
      </c>
    </row>
    <row r="20" spans="1:4" x14ac:dyDescent="0.2">
      <c r="A20" s="8" t="s">
        <v>400</v>
      </c>
      <c r="B20" s="11">
        <f t="shared" si="0"/>
        <v>196</v>
      </c>
      <c r="C20" s="11">
        <v>158</v>
      </c>
      <c r="D20" s="11">
        <v>38</v>
      </c>
    </row>
    <row r="21" spans="1:4" x14ac:dyDescent="0.2">
      <c r="A21" s="8" t="s">
        <v>403</v>
      </c>
      <c r="B21" s="11">
        <f t="shared" si="0"/>
        <v>2</v>
      </c>
      <c r="C21" s="11">
        <v>0</v>
      </c>
      <c r="D21" s="11">
        <v>2</v>
      </c>
    </row>
    <row r="22" spans="1:4" x14ac:dyDescent="0.2">
      <c r="A22" s="8" t="s">
        <v>404</v>
      </c>
      <c r="B22" s="11">
        <f t="shared" si="0"/>
        <v>0</v>
      </c>
      <c r="C22" s="11">
        <v>0</v>
      </c>
      <c r="D22" s="11">
        <v>0</v>
      </c>
    </row>
    <row r="23" spans="1:4" x14ac:dyDescent="0.2">
      <c r="A23" s="8" t="s">
        <v>402</v>
      </c>
      <c r="B23" s="11">
        <f t="shared" si="0"/>
        <v>0</v>
      </c>
      <c r="C23" s="11">
        <v>0</v>
      </c>
      <c r="D23" s="11">
        <v>0</v>
      </c>
    </row>
    <row r="24" spans="1:4" x14ac:dyDescent="0.2">
      <c r="A24" s="8"/>
      <c r="B24" s="11"/>
      <c r="C24" s="11"/>
      <c r="D24" s="11"/>
    </row>
    <row r="25" spans="1:4" x14ac:dyDescent="0.2">
      <c r="A25" s="8" t="s">
        <v>383</v>
      </c>
      <c r="B25" s="11">
        <f t="shared" si="0"/>
        <v>168</v>
      </c>
      <c r="C25" s="11">
        <f>SUM(C26:C28)</f>
        <v>138</v>
      </c>
      <c r="D25" s="11">
        <f>SUM(D26:D28)</f>
        <v>30</v>
      </c>
    </row>
    <row r="26" spans="1:4" x14ac:dyDescent="0.2">
      <c r="A26" s="8" t="s">
        <v>405</v>
      </c>
      <c r="B26" s="11">
        <f t="shared" si="0"/>
        <v>163</v>
      </c>
      <c r="C26" s="11">
        <v>134</v>
      </c>
      <c r="D26" s="11">
        <v>29</v>
      </c>
    </row>
    <row r="27" spans="1:4" x14ac:dyDescent="0.2">
      <c r="A27" s="8" t="s">
        <v>406</v>
      </c>
      <c r="B27" s="11">
        <f t="shared" si="0"/>
        <v>5</v>
      </c>
      <c r="C27" s="11">
        <v>4</v>
      </c>
      <c r="D27" s="11">
        <v>1</v>
      </c>
    </row>
    <row r="28" spans="1:4" x14ac:dyDescent="0.2">
      <c r="A28" s="8" t="s">
        <v>407</v>
      </c>
      <c r="B28" s="11">
        <f t="shared" si="0"/>
        <v>0</v>
      </c>
      <c r="C28" s="11">
        <v>0</v>
      </c>
      <c r="D28" s="11">
        <v>0</v>
      </c>
    </row>
    <row r="29" spans="1:4" x14ac:dyDescent="0.2">
      <c r="A29" s="8"/>
      <c r="B29" s="11"/>
      <c r="C29" s="11"/>
      <c r="D29" s="11"/>
    </row>
    <row r="30" spans="1:4" x14ac:dyDescent="0.2">
      <c r="A30" s="8" t="s">
        <v>408</v>
      </c>
      <c r="B30" s="11">
        <f t="shared" si="0"/>
        <v>14</v>
      </c>
      <c r="C30" s="11">
        <f>C32+C38+C46+C54</f>
        <v>14</v>
      </c>
      <c r="D30" s="11">
        <f>D32+D38+D46+D54</f>
        <v>0</v>
      </c>
    </row>
    <row r="31" spans="1:4" x14ac:dyDescent="0.2">
      <c r="A31" s="8"/>
      <c r="B31" s="11"/>
      <c r="C31" s="11"/>
      <c r="D31" s="11"/>
    </row>
    <row r="32" spans="1:4" x14ac:dyDescent="0.2">
      <c r="A32" s="8" t="s">
        <v>386</v>
      </c>
      <c r="B32" s="11">
        <f t="shared" si="0"/>
        <v>4</v>
      </c>
      <c r="C32" s="11">
        <f>SUM(C33:C36)</f>
        <v>4</v>
      </c>
      <c r="D32" s="11">
        <f>SUM(D33:D36)</f>
        <v>0</v>
      </c>
    </row>
    <row r="33" spans="1:4" x14ac:dyDescent="0.2">
      <c r="A33" s="8" t="s">
        <v>409</v>
      </c>
      <c r="B33" s="11">
        <f t="shared" si="0"/>
        <v>4</v>
      </c>
      <c r="C33" s="11">
        <v>4</v>
      </c>
      <c r="D33" s="11">
        <v>0</v>
      </c>
    </row>
    <row r="34" spans="1:4" x14ac:dyDescent="0.2">
      <c r="A34" s="8" t="s">
        <v>410</v>
      </c>
      <c r="B34" s="11">
        <f t="shared" si="0"/>
        <v>0</v>
      </c>
      <c r="C34" s="11">
        <v>0</v>
      </c>
      <c r="D34" s="11">
        <v>0</v>
      </c>
    </row>
    <row r="35" spans="1:4" x14ac:dyDescent="0.2">
      <c r="A35" s="8" t="s">
        <v>411</v>
      </c>
      <c r="B35" s="11">
        <f t="shared" si="0"/>
        <v>0</v>
      </c>
      <c r="C35" s="11">
        <v>0</v>
      </c>
      <c r="D35" s="11">
        <v>0</v>
      </c>
    </row>
    <row r="36" spans="1:4" x14ac:dyDescent="0.2">
      <c r="A36" s="8" t="s">
        <v>412</v>
      </c>
      <c r="B36" s="11">
        <f t="shared" si="0"/>
        <v>0</v>
      </c>
      <c r="C36" s="11">
        <v>0</v>
      </c>
      <c r="D36" s="11">
        <v>0</v>
      </c>
    </row>
    <row r="37" spans="1:4" x14ac:dyDescent="0.2">
      <c r="A37" s="8"/>
      <c r="B37" s="11"/>
      <c r="C37" s="11"/>
      <c r="D37" s="11"/>
    </row>
    <row r="38" spans="1:4" x14ac:dyDescent="0.2">
      <c r="A38" s="8" t="s">
        <v>388</v>
      </c>
      <c r="B38" s="11">
        <f t="shared" si="0"/>
        <v>5</v>
      </c>
      <c r="C38" s="11">
        <f>SUM(C39:C44)</f>
        <v>5</v>
      </c>
      <c r="D38" s="11">
        <f>SUM(D39:D44)</f>
        <v>0</v>
      </c>
    </row>
    <row r="39" spans="1:4" x14ac:dyDescent="0.2">
      <c r="A39" s="8" t="s">
        <v>413</v>
      </c>
      <c r="B39" s="11">
        <f t="shared" si="0"/>
        <v>5</v>
      </c>
      <c r="C39" s="11">
        <v>5</v>
      </c>
      <c r="D39" s="11">
        <v>0</v>
      </c>
    </row>
    <row r="40" spans="1:4" x14ac:dyDescent="0.2">
      <c r="A40" s="8" t="s">
        <v>414</v>
      </c>
      <c r="B40" s="11">
        <f t="shared" si="0"/>
        <v>0</v>
      </c>
      <c r="C40" s="11">
        <v>0</v>
      </c>
      <c r="D40" s="11">
        <v>0</v>
      </c>
    </row>
    <row r="41" spans="1:4" x14ac:dyDescent="0.2">
      <c r="A41" s="8" t="s">
        <v>415</v>
      </c>
      <c r="B41" s="11">
        <f t="shared" si="0"/>
        <v>0</v>
      </c>
      <c r="C41" s="11">
        <v>0</v>
      </c>
      <c r="D41" s="11">
        <v>0</v>
      </c>
    </row>
    <row r="42" spans="1:4" x14ac:dyDescent="0.2">
      <c r="A42" s="8" t="s">
        <v>416</v>
      </c>
      <c r="B42" s="11">
        <f t="shared" si="0"/>
        <v>0</v>
      </c>
      <c r="C42" s="11">
        <v>0</v>
      </c>
      <c r="D42" s="11">
        <v>0</v>
      </c>
    </row>
    <row r="43" spans="1:4" x14ac:dyDescent="0.2">
      <c r="A43" s="8" t="s">
        <v>417</v>
      </c>
      <c r="B43" s="11">
        <f t="shared" si="0"/>
        <v>0</v>
      </c>
      <c r="C43" s="11">
        <v>0</v>
      </c>
      <c r="D43" s="11">
        <v>0</v>
      </c>
    </row>
    <row r="44" spans="1:4" x14ac:dyDescent="0.2">
      <c r="A44" s="8" t="s">
        <v>418</v>
      </c>
      <c r="B44" s="11">
        <f t="shared" si="0"/>
        <v>0</v>
      </c>
      <c r="C44" s="11">
        <v>0</v>
      </c>
      <c r="D44" s="11">
        <v>0</v>
      </c>
    </row>
    <row r="45" spans="1:4" x14ac:dyDescent="0.2">
      <c r="A45" s="8"/>
      <c r="B45" s="11"/>
      <c r="C45" s="11"/>
      <c r="D45" s="11"/>
    </row>
    <row r="46" spans="1:4" x14ac:dyDescent="0.2">
      <c r="A46" s="8" t="s">
        <v>419</v>
      </c>
      <c r="B46" s="11">
        <f t="shared" si="0"/>
        <v>3</v>
      </c>
      <c r="C46" s="11">
        <f>SUM(C47:C52)</f>
        <v>3</v>
      </c>
      <c r="D46" s="11">
        <f>SUM(D47:D52)</f>
        <v>0</v>
      </c>
    </row>
    <row r="47" spans="1:4" x14ac:dyDescent="0.2">
      <c r="A47" s="8" t="s">
        <v>420</v>
      </c>
      <c r="B47" s="11">
        <f t="shared" si="0"/>
        <v>3</v>
      </c>
      <c r="C47" s="11">
        <v>3</v>
      </c>
      <c r="D47" s="11">
        <v>0</v>
      </c>
    </row>
    <row r="48" spans="1:4" x14ac:dyDescent="0.2">
      <c r="A48" s="8" t="s">
        <v>421</v>
      </c>
      <c r="B48" s="11">
        <f t="shared" si="0"/>
        <v>0</v>
      </c>
      <c r="C48" s="11">
        <v>0</v>
      </c>
      <c r="D48" s="11">
        <v>0</v>
      </c>
    </row>
    <row r="49" spans="1:4" x14ac:dyDescent="0.2">
      <c r="A49" s="8" t="s">
        <v>422</v>
      </c>
      <c r="B49" s="11">
        <f t="shared" si="0"/>
        <v>0</v>
      </c>
      <c r="C49" s="11">
        <v>0</v>
      </c>
      <c r="D49" s="11">
        <v>0</v>
      </c>
    </row>
    <row r="50" spans="1:4" x14ac:dyDescent="0.2">
      <c r="A50" s="8" t="s">
        <v>423</v>
      </c>
      <c r="B50" s="11">
        <f t="shared" si="0"/>
        <v>0</v>
      </c>
      <c r="C50" s="11">
        <v>0</v>
      </c>
      <c r="D50" s="11">
        <v>0</v>
      </c>
    </row>
    <row r="51" spans="1:4" x14ac:dyDescent="0.2">
      <c r="A51" s="8" t="s">
        <v>424</v>
      </c>
      <c r="B51" s="11">
        <f t="shared" si="0"/>
        <v>0</v>
      </c>
      <c r="C51" s="11">
        <v>0</v>
      </c>
      <c r="D51" s="11">
        <v>0</v>
      </c>
    </row>
    <row r="52" spans="1:4" x14ac:dyDescent="0.2">
      <c r="A52" s="8" t="s">
        <v>425</v>
      </c>
      <c r="B52" s="11">
        <f t="shared" si="0"/>
        <v>0</v>
      </c>
      <c r="C52" s="11">
        <v>0</v>
      </c>
      <c r="D52" s="11">
        <v>0</v>
      </c>
    </row>
    <row r="53" spans="1:4" x14ac:dyDescent="0.2">
      <c r="A53" s="8"/>
      <c r="B53" s="11"/>
      <c r="C53" s="11"/>
      <c r="D53" s="11"/>
    </row>
    <row r="54" spans="1:4" x14ac:dyDescent="0.2">
      <c r="A54" s="8" t="s">
        <v>387</v>
      </c>
      <c r="B54" s="11">
        <f t="shared" si="0"/>
        <v>2</v>
      </c>
      <c r="C54" s="11">
        <f>SUM(C55:C58)</f>
        <v>2</v>
      </c>
      <c r="D54" s="11">
        <f>SUM(D55:D58)</f>
        <v>0</v>
      </c>
    </row>
    <row r="55" spans="1:4" x14ac:dyDescent="0.2">
      <c r="A55" s="8" t="s">
        <v>426</v>
      </c>
      <c r="B55" s="11">
        <f t="shared" si="0"/>
        <v>2</v>
      </c>
      <c r="C55" s="11">
        <v>2</v>
      </c>
      <c r="D55" s="11">
        <v>0</v>
      </c>
    </row>
    <row r="56" spans="1:4" x14ac:dyDescent="0.2">
      <c r="A56" s="8" t="s">
        <v>427</v>
      </c>
      <c r="B56" s="11">
        <f t="shared" si="0"/>
        <v>0</v>
      </c>
      <c r="C56" s="11">
        <v>0</v>
      </c>
      <c r="D56" s="11">
        <v>0</v>
      </c>
    </row>
    <row r="57" spans="1:4" x14ac:dyDescent="0.2">
      <c r="A57" s="8" t="s">
        <v>428</v>
      </c>
      <c r="B57" s="11">
        <f t="shared" si="0"/>
        <v>0</v>
      </c>
      <c r="C57" s="11">
        <v>0</v>
      </c>
      <c r="D57" s="11">
        <v>0</v>
      </c>
    </row>
    <row r="58" spans="1:4" x14ac:dyDescent="0.2">
      <c r="A58" s="8" t="s">
        <v>429</v>
      </c>
      <c r="B58" s="11">
        <f t="shared" si="0"/>
        <v>0</v>
      </c>
      <c r="C58" s="11">
        <v>0</v>
      </c>
      <c r="D58" s="11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2"/>
  <sheetViews>
    <sheetView showGridLines="0" workbookViewId="0">
      <selection activeCell="C10" sqref="C10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568</v>
      </c>
    </row>
    <row r="3" spans="1:7" ht="20.100000000000001" customHeight="1" x14ac:dyDescent="0.2">
      <c r="A3" s="83" t="s">
        <v>430</v>
      </c>
      <c r="B3" s="85" t="s">
        <v>1</v>
      </c>
      <c r="C3" s="85"/>
      <c r="D3" s="85"/>
      <c r="E3" s="85" t="s">
        <v>4</v>
      </c>
      <c r="F3" s="85"/>
      <c r="G3" s="85"/>
    </row>
    <row r="4" spans="1:7" ht="20.100000000000001" customHeight="1" x14ac:dyDescent="0.2">
      <c r="A4" s="83"/>
      <c r="B4" s="17" t="s">
        <v>5</v>
      </c>
      <c r="C4" s="17" t="s">
        <v>431</v>
      </c>
      <c r="D4" s="17" t="s">
        <v>9</v>
      </c>
      <c r="E4" s="17" t="s">
        <v>5</v>
      </c>
      <c r="F4" s="17" t="s">
        <v>431</v>
      </c>
      <c r="G4" s="17" t="s">
        <v>9</v>
      </c>
    </row>
    <row r="5" spans="1:7" s="20" customFormat="1" x14ac:dyDescent="0.2">
      <c r="A5" s="21" t="s">
        <v>193</v>
      </c>
      <c r="B5" s="38">
        <f t="shared" ref="B5:G5" si="0">SUM(B6:B42)</f>
        <v>51343</v>
      </c>
      <c r="C5" s="38">
        <f t="shared" si="0"/>
        <v>41180</v>
      </c>
      <c r="D5" s="38">
        <f t="shared" si="0"/>
        <v>10163</v>
      </c>
      <c r="E5" s="38">
        <f t="shared" si="0"/>
        <v>51136</v>
      </c>
      <c r="F5" s="38">
        <f t="shared" si="0"/>
        <v>41031</v>
      </c>
      <c r="G5" s="38">
        <f t="shared" si="0"/>
        <v>10105</v>
      </c>
    </row>
    <row r="6" spans="1:7" s="20" customFormat="1" x14ac:dyDescent="0.2">
      <c r="A6" s="21">
        <v>1988</v>
      </c>
      <c r="B6" s="38">
        <f>SUM(C6:D6)</f>
        <v>3</v>
      </c>
      <c r="C6" s="38">
        <v>0</v>
      </c>
      <c r="D6" s="38">
        <v>3</v>
      </c>
      <c r="E6" s="38">
        <f>SUM(F6:G6)</f>
        <v>3</v>
      </c>
      <c r="F6" s="38">
        <v>0</v>
      </c>
      <c r="G6" s="38">
        <v>3</v>
      </c>
    </row>
    <row r="7" spans="1:7" s="20" customFormat="1" x14ac:dyDescent="0.2">
      <c r="A7" s="21">
        <v>1987</v>
      </c>
      <c r="B7" s="38">
        <f t="shared" ref="B7:B42" si="1">SUM(C7:D7)</f>
        <v>19</v>
      </c>
      <c r="C7" s="38">
        <v>0</v>
      </c>
      <c r="D7" s="38">
        <v>19</v>
      </c>
      <c r="E7" s="38">
        <f t="shared" ref="E7:E42" si="2">SUM(F7:G7)</f>
        <v>19</v>
      </c>
      <c r="F7" s="38">
        <v>0</v>
      </c>
      <c r="G7" s="38">
        <v>19</v>
      </c>
    </row>
    <row r="8" spans="1:7" s="20" customFormat="1" x14ac:dyDescent="0.2">
      <c r="A8" s="21">
        <v>1986</v>
      </c>
      <c r="B8" s="38">
        <f t="shared" si="1"/>
        <v>80</v>
      </c>
      <c r="C8" s="38">
        <v>0</v>
      </c>
      <c r="D8" s="38">
        <v>80</v>
      </c>
      <c r="E8" s="38">
        <f t="shared" si="2"/>
        <v>80</v>
      </c>
      <c r="F8" s="38">
        <v>0</v>
      </c>
      <c r="G8" s="38">
        <v>80</v>
      </c>
    </row>
    <row r="9" spans="1:7" s="20" customFormat="1" x14ac:dyDescent="0.2">
      <c r="A9" s="21">
        <v>1985</v>
      </c>
      <c r="B9" s="38">
        <f t="shared" si="1"/>
        <v>248</v>
      </c>
      <c r="C9" s="38">
        <v>4</v>
      </c>
      <c r="D9" s="38">
        <v>244</v>
      </c>
      <c r="E9" s="38">
        <f t="shared" si="2"/>
        <v>248</v>
      </c>
      <c r="F9" s="38">
        <v>4</v>
      </c>
      <c r="G9" s="38">
        <v>244</v>
      </c>
    </row>
    <row r="10" spans="1:7" s="20" customFormat="1" x14ac:dyDescent="0.2">
      <c r="A10" s="21">
        <v>1984</v>
      </c>
      <c r="B10" s="38">
        <f t="shared" si="1"/>
        <v>617</v>
      </c>
      <c r="C10" s="38">
        <v>62</v>
      </c>
      <c r="D10" s="38">
        <v>555</v>
      </c>
      <c r="E10" s="38">
        <f t="shared" si="2"/>
        <v>614</v>
      </c>
      <c r="F10" s="38">
        <v>62</v>
      </c>
      <c r="G10" s="38">
        <v>552</v>
      </c>
    </row>
    <row r="11" spans="1:7" s="20" customFormat="1" x14ac:dyDescent="0.2">
      <c r="A11" s="21">
        <v>1983</v>
      </c>
      <c r="B11" s="38">
        <f t="shared" si="1"/>
        <v>1014</v>
      </c>
      <c r="C11" s="38">
        <v>256</v>
      </c>
      <c r="D11" s="38">
        <v>758</v>
      </c>
      <c r="E11" s="38">
        <f t="shared" si="2"/>
        <v>1011</v>
      </c>
      <c r="F11" s="38">
        <v>255</v>
      </c>
      <c r="G11" s="38">
        <v>756</v>
      </c>
    </row>
    <row r="12" spans="1:7" s="20" customFormat="1" x14ac:dyDescent="0.2">
      <c r="A12" s="21">
        <v>1982</v>
      </c>
      <c r="B12" s="38">
        <f t="shared" si="1"/>
        <v>1650</v>
      </c>
      <c r="C12" s="38">
        <v>838</v>
      </c>
      <c r="D12" s="38">
        <v>812</v>
      </c>
      <c r="E12" s="38">
        <f t="shared" si="2"/>
        <v>1646</v>
      </c>
      <c r="F12" s="38">
        <v>838</v>
      </c>
      <c r="G12" s="38">
        <v>808</v>
      </c>
    </row>
    <row r="13" spans="1:7" s="20" customFormat="1" x14ac:dyDescent="0.2">
      <c r="A13" s="21">
        <v>1981</v>
      </c>
      <c r="B13" s="38">
        <f t="shared" si="1"/>
        <v>2216</v>
      </c>
      <c r="C13" s="38">
        <v>1328</v>
      </c>
      <c r="D13" s="38">
        <v>888</v>
      </c>
      <c r="E13" s="38">
        <f t="shared" si="2"/>
        <v>2209</v>
      </c>
      <c r="F13" s="38">
        <v>1326</v>
      </c>
      <c r="G13" s="38">
        <v>883</v>
      </c>
    </row>
    <row r="14" spans="1:7" s="20" customFormat="1" x14ac:dyDescent="0.2">
      <c r="A14" s="21">
        <v>1980</v>
      </c>
      <c r="B14" s="38">
        <f t="shared" si="1"/>
        <v>2788</v>
      </c>
      <c r="C14" s="38">
        <v>1964</v>
      </c>
      <c r="D14" s="38">
        <v>824</v>
      </c>
      <c r="E14" s="38">
        <f t="shared" si="2"/>
        <v>2781</v>
      </c>
      <c r="F14" s="38">
        <v>1958</v>
      </c>
      <c r="G14" s="38">
        <v>823</v>
      </c>
    </row>
    <row r="15" spans="1:7" s="20" customFormat="1" x14ac:dyDescent="0.2">
      <c r="A15" s="21">
        <v>1979</v>
      </c>
      <c r="B15" s="38">
        <f t="shared" si="1"/>
        <v>3311</v>
      </c>
      <c r="C15" s="38">
        <v>2527</v>
      </c>
      <c r="D15" s="38">
        <v>784</v>
      </c>
      <c r="E15" s="38">
        <f t="shared" si="2"/>
        <v>3302</v>
      </c>
      <c r="F15" s="38">
        <v>2518</v>
      </c>
      <c r="G15" s="38">
        <v>784</v>
      </c>
    </row>
    <row r="16" spans="1:7" s="20" customFormat="1" x14ac:dyDescent="0.2">
      <c r="A16" s="21">
        <v>1978</v>
      </c>
      <c r="B16" s="38">
        <f t="shared" si="1"/>
        <v>3672</v>
      </c>
      <c r="C16" s="38">
        <v>3023</v>
      </c>
      <c r="D16" s="38">
        <v>649</v>
      </c>
      <c r="E16" s="38">
        <f t="shared" si="2"/>
        <v>3663</v>
      </c>
      <c r="F16" s="38">
        <v>3016</v>
      </c>
      <c r="G16" s="38">
        <v>647</v>
      </c>
    </row>
    <row r="17" spans="1:7" s="20" customFormat="1" x14ac:dyDescent="0.2">
      <c r="A17" s="21">
        <v>1977</v>
      </c>
      <c r="B17" s="38">
        <f t="shared" si="1"/>
        <v>3914</v>
      </c>
      <c r="C17" s="38">
        <v>3338</v>
      </c>
      <c r="D17" s="38">
        <v>576</v>
      </c>
      <c r="E17" s="38">
        <f t="shared" si="2"/>
        <v>3899</v>
      </c>
      <c r="F17" s="38">
        <v>3330</v>
      </c>
      <c r="G17" s="38">
        <v>569</v>
      </c>
    </row>
    <row r="18" spans="1:7" s="20" customFormat="1" x14ac:dyDescent="0.2">
      <c r="A18" s="21">
        <v>1976</v>
      </c>
      <c r="B18" s="38">
        <f t="shared" si="1"/>
        <v>4181</v>
      </c>
      <c r="C18" s="38">
        <v>3645</v>
      </c>
      <c r="D18" s="38">
        <v>536</v>
      </c>
      <c r="E18" s="38">
        <f t="shared" si="2"/>
        <v>4164</v>
      </c>
      <c r="F18" s="38">
        <v>3631</v>
      </c>
      <c r="G18" s="38">
        <v>533</v>
      </c>
    </row>
    <row r="19" spans="1:7" s="20" customFormat="1" x14ac:dyDescent="0.2">
      <c r="A19" s="21">
        <v>1975</v>
      </c>
      <c r="B19" s="38">
        <f t="shared" si="1"/>
        <v>4288</v>
      </c>
      <c r="C19" s="38">
        <v>3758</v>
      </c>
      <c r="D19" s="38">
        <v>530</v>
      </c>
      <c r="E19" s="38">
        <f t="shared" si="2"/>
        <v>4276</v>
      </c>
      <c r="F19" s="38">
        <v>3752</v>
      </c>
      <c r="G19" s="38">
        <v>524</v>
      </c>
    </row>
    <row r="20" spans="1:7" s="20" customFormat="1" x14ac:dyDescent="0.2">
      <c r="A20" s="21">
        <v>1974</v>
      </c>
      <c r="B20" s="38">
        <f t="shared" si="1"/>
        <v>3995</v>
      </c>
      <c r="C20" s="38">
        <v>3568</v>
      </c>
      <c r="D20" s="38">
        <v>427</v>
      </c>
      <c r="E20" s="38">
        <f t="shared" si="2"/>
        <v>3980</v>
      </c>
      <c r="F20" s="38">
        <v>3556</v>
      </c>
      <c r="G20" s="38">
        <v>424</v>
      </c>
    </row>
    <row r="21" spans="1:7" s="20" customFormat="1" x14ac:dyDescent="0.2">
      <c r="A21" s="21">
        <v>1973</v>
      </c>
      <c r="B21" s="38">
        <f t="shared" si="1"/>
        <v>3523</v>
      </c>
      <c r="C21" s="38">
        <v>3115</v>
      </c>
      <c r="D21" s="38">
        <v>408</v>
      </c>
      <c r="E21" s="38">
        <f t="shared" si="2"/>
        <v>3508</v>
      </c>
      <c r="F21" s="38">
        <v>3104</v>
      </c>
      <c r="G21" s="38">
        <v>404</v>
      </c>
    </row>
    <row r="22" spans="1:7" s="20" customFormat="1" x14ac:dyDescent="0.2">
      <c r="A22" s="21">
        <v>1972</v>
      </c>
      <c r="B22" s="38">
        <f t="shared" si="1"/>
        <v>3060</v>
      </c>
      <c r="C22" s="38">
        <v>2695</v>
      </c>
      <c r="D22" s="38">
        <v>365</v>
      </c>
      <c r="E22" s="38">
        <f t="shared" si="2"/>
        <v>3050</v>
      </c>
      <c r="F22" s="38">
        <v>2688</v>
      </c>
      <c r="G22" s="38">
        <v>362</v>
      </c>
    </row>
    <row r="23" spans="1:7" s="20" customFormat="1" x14ac:dyDescent="0.2">
      <c r="A23" s="21">
        <v>1971</v>
      </c>
      <c r="B23" s="38">
        <f t="shared" si="1"/>
        <v>2470</v>
      </c>
      <c r="C23" s="38">
        <v>2209</v>
      </c>
      <c r="D23" s="38">
        <v>261</v>
      </c>
      <c r="E23" s="38">
        <f t="shared" si="2"/>
        <v>2463</v>
      </c>
      <c r="F23" s="38">
        <v>2203</v>
      </c>
      <c r="G23" s="38">
        <v>260</v>
      </c>
    </row>
    <row r="24" spans="1:7" s="20" customFormat="1" x14ac:dyDescent="0.2">
      <c r="A24" s="21">
        <v>1970</v>
      </c>
      <c r="B24" s="38">
        <f t="shared" si="1"/>
        <v>2034</v>
      </c>
      <c r="C24" s="38">
        <v>1779</v>
      </c>
      <c r="D24" s="38">
        <v>255</v>
      </c>
      <c r="E24" s="38">
        <f t="shared" si="2"/>
        <v>2019</v>
      </c>
      <c r="F24" s="38">
        <v>1764</v>
      </c>
      <c r="G24" s="38">
        <v>255</v>
      </c>
    </row>
    <row r="25" spans="1:7" s="20" customFormat="1" x14ac:dyDescent="0.2">
      <c r="A25" s="21">
        <v>1969</v>
      </c>
      <c r="B25" s="38">
        <f t="shared" si="1"/>
        <v>1674</v>
      </c>
      <c r="C25" s="38">
        <v>1464</v>
      </c>
      <c r="D25" s="38">
        <v>210</v>
      </c>
      <c r="E25" s="38">
        <f t="shared" si="2"/>
        <v>1666</v>
      </c>
      <c r="F25" s="38">
        <v>1459</v>
      </c>
      <c r="G25" s="38">
        <v>207</v>
      </c>
    </row>
    <row r="26" spans="1:7" s="20" customFormat="1" x14ac:dyDescent="0.2">
      <c r="A26" s="21">
        <v>1968</v>
      </c>
      <c r="B26" s="38">
        <f t="shared" si="1"/>
        <v>1382</v>
      </c>
      <c r="C26" s="38">
        <v>1188</v>
      </c>
      <c r="D26" s="38">
        <v>194</v>
      </c>
      <c r="E26" s="38">
        <f t="shared" si="2"/>
        <v>1375</v>
      </c>
      <c r="F26" s="38">
        <v>1184</v>
      </c>
      <c r="G26" s="38">
        <v>191</v>
      </c>
    </row>
    <row r="27" spans="1:7" s="20" customFormat="1" x14ac:dyDescent="0.2">
      <c r="A27" s="21">
        <v>1967</v>
      </c>
      <c r="B27" s="38">
        <f t="shared" si="1"/>
        <v>1114</v>
      </c>
      <c r="C27" s="38">
        <v>978</v>
      </c>
      <c r="D27" s="38">
        <v>136</v>
      </c>
      <c r="E27" s="38">
        <f t="shared" si="2"/>
        <v>1107</v>
      </c>
      <c r="F27" s="38">
        <v>972</v>
      </c>
      <c r="G27" s="38">
        <v>135</v>
      </c>
    </row>
    <row r="28" spans="1:7" s="20" customFormat="1" x14ac:dyDescent="0.2">
      <c r="A28" s="21">
        <v>1966</v>
      </c>
      <c r="B28" s="38">
        <f t="shared" si="1"/>
        <v>977</v>
      </c>
      <c r="C28" s="38">
        <v>829</v>
      </c>
      <c r="D28" s="38">
        <v>148</v>
      </c>
      <c r="E28" s="38">
        <f t="shared" si="2"/>
        <v>972</v>
      </c>
      <c r="F28" s="38">
        <v>826</v>
      </c>
      <c r="G28" s="38">
        <v>146</v>
      </c>
    </row>
    <row r="29" spans="1:7" s="20" customFormat="1" x14ac:dyDescent="0.2">
      <c r="A29" s="21">
        <v>1965</v>
      </c>
      <c r="B29" s="38">
        <f t="shared" si="1"/>
        <v>799</v>
      </c>
      <c r="C29" s="38">
        <v>690</v>
      </c>
      <c r="D29" s="38">
        <v>109</v>
      </c>
      <c r="E29" s="38">
        <f t="shared" si="2"/>
        <v>792</v>
      </c>
      <c r="F29" s="38">
        <v>686</v>
      </c>
      <c r="G29" s="38">
        <v>106</v>
      </c>
    </row>
    <row r="30" spans="1:7" s="20" customFormat="1" x14ac:dyDescent="0.2">
      <c r="A30" s="21">
        <v>1964</v>
      </c>
      <c r="B30" s="38">
        <f t="shared" si="1"/>
        <v>681</v>
      </c>
      <c r="C30" s="38">
        <v>556</v>
      </c>
      <c r="D30" s="38">
        <v>125</v>
      </c>
      <c r="E30" s="38">
        <f t="shared" si="2"/>
        <v>677</v>
      </c>
      <c r="F30" s="38">
        <v>553</v>
      </c>
      <c r="G30" s="38">
        <v>124</v>
      </c>
    </row>
    <row r="31" spans="1:7" s="20" customFormat="1" x14ac:dyDescent="0.2">
      <c r="A31" s="21">
        <v>1963</v>
      </c>
      <c r="B31" s="38">
        <f t="shared" si="1"/>
        <v>459</v>
      </c>
      <c r="C31" s="38">
        <v>372</v>
      </c>
      <c r="D31" s="38">
        <v>87</v>
      </c>
      <c r="E31" s="38">
        <f t="shared" si="2"/>
        <v>453</v>
      </c>
      <c r="F31" s="38">
        <v>366</v>
      </c>
      <c r="G31" s="38">
        <v>87</v>
      </c>
    </row>
    <row r="32" spans="1:7" s="20" customFormat="1" x14ac:dyDescent="0.2">
      <c r="A32" s="21">
        <v>1962</v>
      </c>
      <c r="B32" s="38">
        <f t="shared" si="1"/>
        <v>393</v>
      </c>
      <c r="C32" s="38">
        <v>336</v>
      </c>
      <c r="D32" s="38">
        <v>57</v>
      </c>
      <c r="E32" s="38">
        <f t="shared" si="2"/>
        <v>388</v>
      </c>
      <c r="F32" s="38">
        <v>331</v>
      </c>
      <c r="G32" s="38">
        <v>57</v>
      </c>
    </row>
    <row r="33" spans="1:7" s="20" customFormat="1" x14ac:dyDescent="0.2">
      <c r="A33" s="21">
        <v>1961</v>
      </c>
      <c r="B33" s="38">
        <f t="shared" si="1"/>
        <v>287</v>
      </c>
      <c r="C33" s="38">
        <v>242</v>
      </c>
      <c r="D33" s="38">
        <v>45</v>
      </c>
      <c r="E33" s="38">
        <f t="shared" si="2"/>
        <v>284</v>
      </c>
      <c r="F33" s="38">
        <v>239</v>
      </c>
      <c r="G33" s="38">
        <v>45</v>
      </c>
    </row>
    <row r="34" spans="1:7" s="20" customFormat="1" x14ac:dyDescent="0.2">
      <c r="A34" s="21">
        <v>1960</v>
      </c>
      <c r="B34" s="38">
        <f t="shared" si="1"/>
        <v>216</v>
      </c>
      <c r="C34" s="38">
        <v>180</v>
      </c>
      <c r="D34" s="38">
        <v>36</v>
      </c>
      <c r="E34" s="38">
        <f t="shared" si="2"/>
        <v>214</v>
      </c>
      <c r="F34" s="38">
        <v>178</v>
      </c>
      <c r="G34" s="38">
        <v>36</v>
      </c>
    </row>
    <row r="35" spans="1:7" s="20" customFormat="1" x14ac:dyDescent="0.2">
      <c r="A35" s="21">
        <v>1959</v>
      </c>
      <c r="B35" s="38">
        <f t="shared" si="1"/>
        <v>119</v>
      </c>
      <c r="C35" s="38">
        <v>102</v>
      </c>
      <c r="D35" s="38">
        <v>17</v>
      </c>
      <c r="E35" s="38">
        <f t="shared" si="2"/>
        <v>116</v>
      </c>
      <c r="F35" s="38">
        <v>100</v>
      </c>
      <c r="G35" s="38">
        <v>16</v>
      </c>
    </row>
    <row r="36" spans="1:7" s="20" customFormat="1" x14ac:dyDescent="0.2">
      <c r="A36" s="21">
        <v>1958</v>
      </c>
      <c r="B36" s="38">
        <f t="shared" si="1"/>
        <v>77</v>
      </c>
      <c r="C36" s="38">
        <v>64</v>
      </c>
      <c r="D36" s="38">
        <v>13</v>
      </c>
      <c r="E36" s="38">
        <f t="shared" si="2"/>
        <v>77</v>
      </c>
      <c r="F36" s="38">
        <v>64</v>
      </c>
      <c r="G36" s="38">
        <v>13</v>
      </c>
    </row>
    <row r="37" spans="1:7" s="20" customFormat="1" x14ac:dyDescent="0.2">
      <c r="A37" s="21">
        <v>1957</v>
      </c>
      <c r="B37" s="38">
        <f t="shared" si="1"/>
        <v>40</v>
      </c>
      <c r="C37" s="38">
        <v>35</v>
      </c>
      <c r="D37" s="38">
        <v>5</v>
      </c>
      <c r="E37" s="38">
        <f t="shared" si="2"/>
        <v>39</v>
      </c>
      <c r="F37" s="38">
        <v>34</v>
      </c>
      <c r="G37" s="38">
        <v>5</v>
      </c>
    </row>
    <row r="38" spans="1:7" s="20" customFormat="1" x14ac:dyDescent="0.2">
      <c r="A38" s="21">
        <v>1956</v>
      </c>
      <c r="B38" s="38">
        <f t="shared" si="1"/>
        <v>24</v>
      </c>
      <c r="C38" s="38">
        <v>20</v>
      </c>
      <c r="D38" s="38">
        <v>4</v>
      </c>
      <c r="E38" s="38">
        <f t="shared" si="2"/>
        <v>24</v>
      </c>
      <c r="F38" s="38">
        <v>20</v>
      </c>
      <c r="G38" s="38">
        <v>4</v>
      </c>
    </row>
    <row r="39" spans="1:7" s="20" customFormat="1" x14ac:dyDescent="0.2">
      <c r="A39" s="21">
        <v>1955</v>
      </c>
      <c r="B39" s="38">
        <f t="shared" si="1"/>
        <v>12</v>
      </c>
      <c r="C39" s="38">
        <v>10</v>
      </c>
      <c r="D39" s="38">
        <v>2</v>
      </c>
      <c r="E39" s="38">
        <f t="shared" si="2"/>
        <v>11</v>
      </c>
      <c r="F39" s="38">
        <v>9</v>
      </c>
      <c r="G39" s="38">
        <v>2</v>
      </c>
    </row>
    <row r="40" spans="1:7" s="20" customFormat="1" x14ac:dyDescent="0.2">
      <c r="A40" s="21">
        <v>1954</v>
      </c>
      <c r="B40" s="38">
        <f t="shared" si="1"/>
        <v>4</v>
      </c>
      <c r="C40" s="38">
        <v>3</v>
      </c>
      <c r="D40" s="38">
        <v>1</v>
      </c>
      <c r="E40" s="38">
        <f t="shared" si="2"/>
        <v>4</v>
      </c>
      <c r="F40" s="38">
        <v>3</v>
      </c>
      <c r="G40" s="38">
        <v>1</v>
      </c>
    </row>
    <row r="41" spans="1:7" s="20" customFormat="1" x14ac:dyDescent="0.2">
      <c r="A41" s="21">
        <v>1953</v>
      </c>
      <c r="B41" s="38">
        <f t="shared" si="1"/>
        <v>2</v>
      </c>
      <c r="C41" s="38">
        <v>2</v>
      </c>
      <c r="D41" s="38">
        <v>0</v>
      </c>
      <c r="E41" s="38">
        <f t="shared" si="2"/>
        <v>2</v>
      </c>
      <c r="F41" s="38">
        <v>2</v>
      </c>
      <c r="G41" s="38">
        <v>0</v>
      </c>
    </row>
    <row r="42" spans="1:7" s="20" customFormat="1" x14ac:dyDescent="0.2">
      <c r="A42" s="21">
        <v>1952</v>
      </c>
      <c r="B42" s="38">
        <f t="shared" si="1"/>
        <v>0</v>
      </c>
      <c r="C42" s="38">
        <v>0</v>
      </c>
      <c r="D42" s="38">
        <v>0</v>
      </c>
      <c r="E42" s="38">
        <f t="shared" si="2"/>
        <v>0</v>
      </c>
      <c r="F42" s="38">
        <v>0</v>
      </c>
      <c r="G42" s="38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78"/>
  <sheetViews>
    <sheetView showGridLines="0" workbookViewId="0">
      <selection activeCell="C9" sqref="C9"/>
    </sheetView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569</v>
      </c>
      <c r="B1" s="15"/>
    </row>
    <row r="3" spans="1:8" ht="20.100000000000001" customHeight="1" x14ac:dyDescent="0.2">
      <c r="A3" s="83" t="s">
        <v>432</v>
      </c>
      <c r="B3" s="83" t="s">
        <v>430</v>
      </c>
      <c r="C3" s="85" t="s">
        <v>1</v>
      </c>
      <c r="D3" s="85"/>
      <c r="E3" s="85"/>
      <c r="F3" s="85" t="s">
        <v>4</v>
      </c>
      <c r="G3" s="85"/>
      <c r="H3" s="85"/>
    </row>
    <row r="4" spans="1:8" ht="20.100000000000001" customHeight="1" x14ac:dyDescent="0.2">
      <c r="A4" s="83"/>
      <c r="B4" s="83"/>
      <c r="C4" s="17" t="s">
        <v>5</v>
      </c>
      <c r="D4" s="17" t="s">
        <v>431</v>
      </c>
      <c r="E4" s="17" t="s">
        <v>9</v>
      </c>
      <c r="F4" s="17" t="s">
        <v>5</v>
      </c>
      <c r="G4" s="17" t="s">
        <v>431</v>
      </c>
      <c r="H4" s="17" t="s">
        <v>9</v>
      </c>
    </row>
    <row r="5" spans="1:8" s="20" customFormat="1" x14ac:dyDescent="0.2">
      <c r="A5" s="21" t="s">
        <v>193</v>
      </c>
      <c r="B5" s="21" t="s">
        <v>193</v>
      </c>
      <c r="C5" s="38">
        <f>SUM(D5:E5)</f>
        <v>51343</v>
      </c>
      <c r="D5" s="38">
        <f>SUM(D6:D78)</f>
        <v>41180</v>
      </c>
      <c r="E5" s="38">
        <f>SUM(E6:E78)</f>
        <v>10163</v>
      </c>
      <c r="F5" s="38">
        <f>SUM(G5:H5)</f>
        <v>51136</v>
      </c>
      <c r="G5" s="38">
        <f>SUM(G6:G78)</f>
        <v>41031</v>
      </c>
      <c r="H5" s="38">
        <f>SUM(H6:H78)</f>
        <v>10105</v>
      </c>
    </row>
    <row r="6" spans="1:8" x14ac:dyDescent="0.2">
      <c r="A6" s="15">
        <v>12</v>
      </c>
      <c r="B6" s="23">
        <v>1988</v>
      </c>
      <c r="C6" s="38">
        <f t="shared" ref="C6:C69" si="0">SUM(D6:E6)</f>
        <v>1</v>
      </c>
      <c r="D6" s="15">
        <v>0</v>
      </c>
      <c r="E6" s="15">
        <v>1</v>
      </c>
      <c r="F6" s="38">
        <f t="shared" ref="F6:F69" si="1">SUM(G6:H6)</f>
        <v>1</v>
      </c>
      <c r="G6" s="15">
        <v>0</v>
      </c>
      <c r="H6" s="15">
        <v>1</v>
      </c>
    </row>
    <row r="7" spans="1:8" x14ac:dyDescent="0.2">
      <c r="A7" s="15">
        <v>13</v>
      </c>
      <c r="B7" s="23">
        <v>1988</v>
      </c>
      <c r="C7" s="38">
        <f t="shared" si="0"/>
        <v>2</v>
      </c>
      <c r="D7" s="15">
        <v>0</v>
      </c>
      <c r="E7" s="15">
        <v>2</v>
      </c>
      <c r="F7" s="38">
        <f t="shared" si="1"/>
        <v>2</v>
      </c>
      <c r="G7" s="15">
        <v>0</v>
      </c>
      <c r="H7" s="15">
        <v>2</v>
      </c>
    </row>
    <row r="8" spans="1:8" x14ac:dyDescent="0.2">
      <c r="B8" s="23">
        <v>1987</v>
      </c>
      <c r="C8" s="38">
        <f t="shared" si="0"/>
        <v>1</v>
      </c>
      <c r="D8" s="15">
        <v>0</v>
      </c>
      <c r="E8" s="15">
        <v>1</v>
      </c>
      <c r="F8" s="38">
        <f t="shared" si="1"/>
        <v>1</v>
      </c>
      <c r="G8" s="15">
        <v>0</v>
      </c>
      <c r="H8" s="15">
        <v>1</v>
      </c>
    </row>
    <row r="9" spans="1:8" x14ac:dyDescent="0.2">
      <c r="A9" s="15">
        <v>14</v>
      </c>
      <c r="B9" s="23">
        <v>1987</v>
      </c>
      <c r="C9" s="38">
        <f t="shared" si="0"/>
        <v>18</v>
      </c>
      <c r="D9" s="15">
        <v>0</v>
      </c>
      <c r="E9" s="15">
        <v>18</v>
      </c>
      <c r="F9" s="38">
        <f t="shared" si="1"/>
        <v>18</v>
      </c>
      <c r="G9" s="15">
        <v>0</v>
      </c>
      <c r="H9" s="15">
        <v>18</v>
      </c>
    </row>
    <row r="10" spans="1:8" x14ac:dyDescent="0.2">
      <c r="B10" s="23">
        <v>1986</v>
      </c>
      <c r="C10" s="38">
        <f t="shared" si="0"/>
        <v>20</v>
      </c>
      <c r="D10" s="15">
        <v>0</v>
      </c>
      <c r="E10" s="15">
        <v>20</v>
      </c>
      <c r="F10" s="38">
        <f t="shared" si="1"/>
        <v>20</v>
      </c>
      <c r="G10" s="15">
        <v>0</v>
      </c>
      <c r="H10" s="15">
        <v>20</v>
      </c>
    </row>
    <row r="11" spans="1:8" x14ac:dyDescent="0.2">
      <c r="A11" s="15">
        <v>15</v>
      </c>
      <c r="B11" s="23">
        <v>1986</v>
      </c>
      <c r="C11" s="38">
        <f t="shared" si="0"/>
        <v>60</v>
      </c>
      <c r="D11" s="15">
        <v>0</v>
      </c>
      <c r="E11" s="15">
        <v>60</v>
      </c>
      <c r="F11" s="38">
        <f t="shared" si="1"/>
        <v>60</v>
      </c>
      <c r="G11" s="15">
        <v>0</v>
      </c>
      <c r="H11" s="15">
        <v>60</v>
      </c>
    </row>
    <row r="12" spans="1:8" x14ac:dyDescent="0.2">
      <c r="B12" s="23">
        <v>1985</v>
      </c>
      <c r="C12" s="38">
        <f t="shared" si="0"/>
        <v>81</v>
      </c>
      <c r="D12" s="15">
        <v>0</v>
      </c>
      <c r="E12" s="15">
        <v>81</v>
      </c>
      <c r="F12" s="38">
        <f t="shared" si="1"/>
        <v>81</v>
      </c>
      <c r="G12" s="15">
        <v>0</v>
      </c>
      <c r="H12" s="15">
        <v>81</v>
      </c>
    </row>
    <row r="13" spans="1:8" x14ac:dyDescent="0.2">
      <c r="A13" s="15">
        <v>16</v>
      </c>
      <c r="B13" s="23">
        <v>1985</v>
      </c>
      <c r="C13" s="38">
        <f t="shared" si="0"/>
        <v>167</v>
      </c>
      <c r="D13" s="15">
        <v>4</v>
      </c>
      <c r="E13" s="15">
        <v>163</v>
      </c>
      <c r="F13" s="38">
        <f t="shared" si="1"/>
        <v>167</v>
      </c>
      <c r="G13" s="15">
        <v>4</v>
      </c>
      <c r="H13" s="15">
        <v>163</v>
      </c>
    </row>
    <row r="14" spans="1:8" x14ac:dyDescent="0.2">
      <c r="B14" s="23">
        <v>1984</v>
      </c>
      <c r="C14" s="38">
        <f t="shared" si="0"/>
        <v>227</v>
      </c>
      <c r="D14" s="15">
        <v>8</v>
      </c>
      <c r="E14" s="15">
        <v>219</v>
      </c>
      <c r="F14" s="38">
        <f t="shared" si="1"/>
        <v>226</v>
      </c>
      <c r="G14" s="15">
        <v>8</v>
      </c>
      <c r="H14" s="15">
        <v>218</v>
      </c>
    </row>
    <row r="15" spans="1:8" x14ac:dyDescent="0.2">
      <c r="A15" s="15">
        <v>17</v>
      </c>
      <c r="B15" s="23">
        <v>1984</v>
      </c>
      <c r="C15" s="38">
        <f t="shared" si="0"/>
        <v>390</v>
      </c>
      <c r="D15" s="15">
        <v>54</v>
      </c>
      <c r="E15" s="15">
        <v>336</v>
      </c>
      <c r="F15" s="38">
        <f t="shared" si="1"/>
        <v>388</v>
      </c>
      <c r="G15" s="15">
        <v>54</v>
      </c>
      <c r="H15" s="15">
        <v>334</v>
      </c>
    </row>
    <row r="16" spans="1:8" x14ac:dyDescent="0.2">
      <c r="B16" s="23">
        <v>1983</v>
      </c>
      <c r="C16" s="38">
        <f t="shared" si="0"/>
        <v>454</v>
      </c>
      <c r="D16" s="15">
        <v>72</v>
      </c>
      <c r="E16" s="15">
        <v>382</v>
      </c>
      <c r="F16" s="38">
        <f t="shared" si="1"/>
        <v>454</v>
      </c>
      <c r="G16" s="15">
        <v>72</v>
      </c>
      <c r="H16" s="15">
        <v>382</v>
      </c>
    </row>
    <row r="17" spans="1:8" x14ac:dyDescent="0.2">
      <c r="A17" s="15">
        <v>18</v>
      </c>
      <c r="B17" s="23">
        <v>1983</v>
      </c>
      <c r="C17" s="38">
        <f t="shared" si="0"/>
        <v>560</v>
      </c>
      <c r="D17" s="15">
        <v>184</v>
      </c>
      <c r="E17" s="15">
        <v>376</v>
      </c>
      <c r="F17" s="38">
        <f t="shared" si="1"/>
        <v>557</v>
      </c>
      <c r="G17" s="15">
        <v>183</v>
      </c>
      <c r="H17" s="15">
        <v>374</v>
      </c>
    </row>
    <row r="18" spans="1:8" x14ac:dyDescent="0.2">
      <c r="B18" s="23">
        <v>1982</v>
      </c>
      <c r="C18" s="38">
        <f t="shared" si="0"/>
        <v>714</v>
      </c>
      <c r="D18" s="15">
        <v>329</v>
      </c>
      <c r="E18" s="15">
        <v>385</v>
      </c>
      <c r="F18" s="38">
        <f t="shared" si="1"/>
        <v>712</v>
      </c>
      <c r="G18" s="15">
        <v>329</v>
      </c>
      <c r="H18" s="15">
        <v>383</v>
      </c>
    </row>
    <row r="19" spans="1:8" x14ac:dyDescent="0.2">
      <c r="A19" s="15">
        <v>19</v>
      </c>
      <c r="B19" s="23">
        <v>1982</v>
      </c>
      <c r="C19" s="38">
        <f t="shared" si="0"/>
        <v>936</v>
      </c>
      <c r="D19" s="15">
        <v>509</v>
      </c>
      <c r="E19" s="15">
        <v>427</v>
      </c>
      <c r="F19" s="38">
        <f t="shared" si="1"/>
        <v>934</v>
      </c>
      <c r="G19" s="15">
        <v>509</v>
      </c>
      <c r="H19" s="15">
        <v>425</v>
      </c>
    </row>
    <row r="20" spans="1:8" x14ac:dyDescent="0.2">
      <c r="B20" s="23">
        <v>1981</v>
      </c>
      <c r="C20" s="38">
        <f t="shared" si="0"/>
        <v>1023</v>
      </c>
      <c r="D20" s="15">
        <v>587</v>
      </c>
      <c r="E20" s="15">
        <v>436</v>
      </c>
      <c r="F20" s="38">
        <f t="shared" si="1"/>
        <v>1021</v>
      </c>
      <c r="G20" s="15">
        <v>586</v>
      </c>
      <c r="H20" s="15">
        <v>435</v>
      </c>
    </row>
    <row r="21" spans="1:8" x14ac:dyDescent="0.2">
      <c r="A21" s="15">
        <v>20</v>
      </c>
      <c r="B21" s="23">
        <v>1981</v>
      </c>
      <c r="C21" s="38">
        <f t="shared" si="0"/>
        <v>1193</v>
      </c>
      <c r="D21" s="15">
        <v>741</v>
      </c>
      <c r="E21" s="15">
        <v>452</v>
      </c>
      <c r="F21" s="38">
        <f t="shared" si="1"/>
        <v>1188</v>
      </c>
      <c r="G21" s="15">
        <v>740</v>
      </c>
      <c r="H21" s="15">
        <v>448</v>
      </c>
    </row>
    <row r="22" spans="1:8" x14ac:dyDescent="0.2">
      <c r="B22" s="23">
        <v>1980</v>
      </c>
      <c r="C22" s="38">
        <f t="shared" si="0"/>
        <v>1325</v>
      </c>
      <c r="D22" s="15">
        <v>903</v>
      </c>
      <c r="E22" s="15">
        <v>422</v>
      </c>
      <c r="F22" s="38">
        <f t="shared" si="1"/>
        <v>1322</v>
      </c>
      <c r="G22" s="15">
        <v>900</v>
      </c>
      <c r="H22" s="15">
        <v>422</v>
      </c>
    </row>
    <row r="23" spans="1:8" x14ac:dyDescent="0.2">
      <c r="A23" s="15">
        <v>21</v>
      </c>
      <c r="B23" s="23">
        <v>1980</v>
      </c>
      <c r="C23" s="38">
        <f t="shared" si="0"/>
        <v>1463</v>
      </c>
      <c r="D23" s="15">
        <v>1061</v>
      </c>
      <c r="E23" s="15">
        <v>402</v>
      </c>
      <c r="F23" s="38">
        <f t="shared" si="1"/>
        <v>1459</v>
      </c>
      <c r="G23" s="15">
        <v>1058</v>
      </c>
      <c r="H23" s="15">
        <v>401</v>
      </c>
    </row>
    <row r="24" spans="1:8" x14ac:dyDescent="0.2">
      <c r="B24" s="23">
        <v>1979</v>
      </c>
      <c r="C24" s="38">
        <f t="shared" si="0"/>
        <v>1618</v>
      </c>
      <c r="D24" s="15">
        <v>1237</v>
      </c>
      <c r="E24" s="15">
        <v>381</v>
      </c>
      <c r="F24" s="38">
        <f t="shared" si="1"/>
        <v>1616</v>
      </c>
      <c r="G24" s="15">
        <v>1235</v>
      </c>
      <c r="H24" s="15">
        <v>381</v>
      </c>
    </row>
    <row r="25" spans="1:8" x14ac:dyDescent="0.2">
      <c r="A25" s="15">
        <v>22</v>
      </c>
      <c r="B25" s="23">
        <v>1979</v>
      </c>
      <c r="C25" s="38">
        <f t="shared" si="0"/>
        <v>1693</v>
      </c>
      <c r="D25" s="15">
        <v>1290</v>
      </c>
      <c r="E25" s="15">
        <v>403</v>
      </c>
      <c r="F25" s="38">
        <f t="shared" si="1"/>
        <v>1686</v>
      </c>
      <c r="G25" s="15">
        <v>1283</v>
      </c>
      <c r="H25" s="15">
        <v>403</v>
      </c>
    </row>
    <row r="26" spans="1:8" x14ac:dyDescent="0.2">
      <c r="B26" s="23">
        <v>1978</v>
      </c>
      <c r="C26" s="38">
        <f t="shared" si="0"/>
        <v>1814</v>
      </c>
      <c r="D26" s="15">
        <v>1486</v>
      </c>
      <c r="E26" s="15">
        <v>328</v>
      </c>
      <c r="F26" s="38">
        <f t="shared" si="1"/>
        <v>1809</v>
      </c>
      <c r="G26" s="15">
        <v>1483</v>
      </c>
      <c r="H26" s="15">
        <v>326</v>
      </c>
    </row>
    <row r="27" spans="1:8" x14ac:dyDescent="0.2">
      <c r="A27" s="15">
        <v>23</v>
      </c>
      <c r="B27" s="23">
        <v>1978</v>
      </c>
      <c r="C27" s="38">
        <f t="shared" si="0"/>
        <v>1858</v>
      </c>
      <c r="D27" s="15">
        <v>1537</v>
      </c>
      <c r="E27" s="15">
        <v>321</v>
      </c>
      <c r="F27" s="38">
        <f t="shared" si="1"/>
        <v>1854</v>
      </c>
      <c r="G27" s="15">
        <v>1533</v>
      </c>
      <c r="H27" s="15">
        <v>321</v>
      </c>
    </row>
    <row r="28" spans="1:8" x14ac:dyDescent="0.2">
      <c r="B28" s="23">
        <v>1977</v>
      </c>
      <c r="C28" s="38">
        <f t="shared" si="0"/>
        <v>1990</v>
      </c>
      <c r="D28" s="15">
        <v>1702</v>
      </c>
      <c r="E28" s="15">
        <v>288</v>
      </c>
      <c r="F28" s="38">
        <f t="shared" si="1"/>
        <v>1979</v>
      </c>
      <c r="G28" s="15">
        <v>1695</v>
      </c>
      <c r="H28" s="15">
        <v>284</v>
      </c>
    </row>
    <row r="29" spans="1:8" x14ac:dyDescent="0.2">
      <c r="A29" s="15">
        <v>24</v>
      </c>
      <c r="B29" s="23">
        <v>1977</v>
      </c>
      <c r="C29" s="38">
        <f t="shared" si="0"/>
        <v>1924</v>
      </c>
      <c r="D29" s="15">
        <v>1636</v>
      </c>
      <c r="E29" s="15">
        <v>288</v>
      </c>
      <c r="F29" s="38">
        <f t="shared" si="1"/>
        <v>1920</v>
      </c>
      <c r="G29" s="15">
        <v>1635</v>
      </c>
      <c r="H29" s="15">
        <v>285</v>
      </c>
    </row>
    <row r="30" spans="1:8" x14ac:dyDescent="0.2">
      <c r="B30" s="23">
        <v>1976</v>
      </c>
      <c r="C30" s="38">
        <f t="shared" si="0"/>
        <v>2069</v>
      </c>
      <c r="D30" s="15">
        <v>1786</v>
      </c>
      <c r="E30" s="15">
        <v>283</v>
      </c>
      <c r="F30" s="38">
        <f t="shared" si="1"/>
        <v>2062</v>
      </c>
      <c r="G30" s="15">
        <v>1781</v>
      </c>
      <c r="H30" s="15">
        <v>281</v>
      </c>
    </row>
    <row r="31" spans="1:8" x14ac:dyDescent="0.2">
      <c r="A31" s="15">
        <v>25</v>
      </c>
      <c r="B31" s="23">
        <v>1976</v>
      </c>
      <c r="C31" s="38">
        <f t="shared" si="0"/>
        <v>2112</v>
      </c>
      <c r="D31" s="15">
        <v>1859</v>
      </c>
      <c r="E31" s="15">
        <v>253</v>
      </c>
      <c r="F31" s="38">
        <f t="shared" si="1"/>
        <v>2102</v>
      </c>
      <c r="G31" s="15">
        <v>1850</v>
      </c>
      <c r="H31" s="15">
        <v>252</v>
      </c>
    </row>
    <row r="32" spans="1:8" x14ac:dyDescent="0.2">
      <c r="B32" s="23">
        <v>1975</v>
      </c>
      <c r="C32" s="38">
        <f t="shared" si="0"/>
        <v>2172</v>
      </c>
      <c r="D32" s="15">
        <v>1910</v>
      </c>
      <c r="E32" s="15">
        <v>262</v>
      </c>
      <c r="F32" s="38">
        <f t="shared" si="1"/>
        <v>2167</v>
      </c>
      <c r="G32" s="15">
        <v>1908</v>
      </c>
      <c r="H32" s="15">
        <v>259</v>
      </c>
    </row>
    <row r="33" spans="1:8" x14ac:dyDescent="0.2">
      <c r="A33" s="15">
        <v>26</v>
      </c>
      <c r="B33" s="23">
        <v>1975</v>
      </c>
      <c r="C33" s="38">
        <f t="shared" si="0"/>
        <v>2116</v>
      </c>
      <c r="D33" s="15">
        <v>1848</v>
      </c>
      <c r="E33" s="15">
        <v>268</v>
      </c>
      <c r="F33" s="38">
        <f t="shared" si="1"/>
        <v>2109</v>
      </c>
      <c r="G33" s="15">
        <v>1844</v>
      </c>
      <c r="H33" s="15">
        <v>265</v>
      </c>
    </row>
    <row r="34" spans="1:8" x14ac:dyDescent="0.2">
      <c r="B34" s="23">
        <v>1974</v>
      </c>
      <c r="C34" s="38">
        <f t="shared" si="0"/>
        <v>2038</v>
      </c>
      <c r="D34" s="15">
        <v>1830</v>
      </c>
      <c r="E34" s="15">
        <v>208</v>
      </c>
      <c r="F34" s="38">
        <f t="shared" si="1"/>
        <v>2028</v>
      </c>
      <c r="G34" s="15">
        <v>1820</v>
      </c>
      <c r="H34" s="15">
        <v>208</v>
      </c>
    </row>
    <row r="35" spans="1:8" x14ac:dyDescent="0.2">
      <c r="A35" s="15">
        <v>27</v>
      </c>
      <c r="B35" s="23">
        <v>1974</v>
      </c>
      <c r="C35" s="38">
        <f t="shared" si="0"/>
        <v>1957</v>
      </c>
      <c r="D35" s="15">
        <v>1738</v>
      </c>
      <c r="E35" s="15">
        <v>219</v>
      </c>
      <c r="F35" s="38">
        <f t="shared" si="1"/>
        <v>1952</v>
      </c>
      <c r="G35" s="15">
        <v>1736</v>
      </c>
      <c r="H35" s="15">
        <v>216</v>
      </c>
    </row>
    <row r="36" spans="1:8" x14ac:dyDescent="0.2">
      <c r="B36" s="23">
        <v>1973</v>
      </c>
      <c r="C36" s="38">
        <f t="shared" si="0"/>
        <v>1856</v>
      </c>
      <c r="D36" s="15">
        <v>1644</v>
      </c>
      <c r="E36" s="15">
        <v>212</v>
      </c>
      <c r="F36" s="38">
        <f t="shared" si="1"/>
        <v>1848</v>
      </c>
      <c r="G36" s="15">
        <v>1638</v>
      </c>
      <c r="H36" s="15">
        <v>210</v>
      </c>
    </row>
    <row r="37" spans="1:8" x14ac:dyDescent="0.2">
      <c r="A37" s="15">
        <v>28</v>
      </c>
      <c r="B37" s="23">
        <v>1973</v>
      </c>
      <c r="C37" s="38">
        <f t="shared" si="0"/>
        <v>1667</v>
      </c>
      <c r="D37" s="15">
        <v>1471</v>
      </c>
      <c r="E37" s="15">
        <v>196</v>
      </c>
      <c r="F37" s="38">
        <f t="shared" si="1"/>
        <v>1660</v>
      </c>
      <c r="G37" s="15">
        <v>1466</v>
      </c>
      <c r="H37" s="15">
        <v>194</v>
      </c>
    </row>
    <row r="38" spans="1:8" x14ac:dyDescent="0.2">
      <c r="B38" s="23">
        <v>1972</v>
      </c>
      <c r="C38" s="38">
        <f t="shared" si="0"/>
        <v>1615</v>
      </c>
      <c r="D38" s="15">
        <v>1425</v>
      </c>
      <c r="E38" s="15">
        <v>190</v>
      </c>
      <c r="F38" s="38">
        <f t="shared" si="1"/>
        <v>1610</v>
      </c>
      <c r="G38" s="15">
        <v>1423</v>
      </c>
      <c r="H38" s="15">
        <v>187</v>
      </c>
    </row>
    <row r="39" spans="1:8" x14ac:dyDescent="0.2">
      <c r="A39" s="15">
        <v>29</v>
      </c>
      <c r="B39" s="23">
        <v>1972</v>
      </c>
      <c r="C39" s="38">
        <f t="shared" si="0"/>
        <v>1445</v>
      </c>
      <c r="D39" s="15">
        <v>1270</v>
      </c>
      <c r="E39" s="15">
        <v>175</v>
      </c>
      <c r="F39" s="38">
        <f t="shared" si="1"/>
        <v>1440</v>
      </c>
      <c r="G39" s="15">
        <v>1265</v>
      </c>
      <c r="H39" s="15">
        <v>175</v>
      </c>
    </row>
    <row r="40" spans="1:8" x14ac:dyDescent="0.2">
      <c r="B40" s="23">
        <v>1971</v>
      </c>
      <c r="C40" s="38">
        <f t="shared" si="0"/>
        <v>1304</v>
      </c>
      <c r="D40" s="15">
        <v>1167</v>
      </c>
      <c r="E40" s="15">
        <v>137</v>
      </c>
      <c r="F40" s="38">
        <f t="shared" si="1"/>
        <v>1300</v>
      </c>
      <c r="G40" s="15">
        <v>1164</v>
      </c>
      <c r="H40" s="15">
        <v>136</v>
      </c>
    </row>
    <row r="41" spans="1:8" x14ac:dyDescent="0.2">
      <c r="A41" s="15">
        <v>30</v>
      </c>
      <c r="B41" s="23">
        <v>1971</v>
      </c>
      <c r="C41" s="38">
        <f t="shared" si="0"/>
        <v>1166</v>
      </c>
      <c r="D41" s="15">
        <v>1042</v>
      </c>
      <c r="E41" s="15">
        <v>124</v>
      </c>
      <c r="F41" s="38">
        <f t="shared" si="1"/>
        <v>1163</v>
      </c>
      <c r="G41" s="15">
        <v>1039</v>
      </c>
      <c r="H41" s="15">
        <v>124</v>
      </c>
    </row>
    <row r="42" spans="1:8" x14ac:dyDescent="0.2">
      <c r="B42" s="23">
        <v>1970</v>
      </c>
      <c r="C42" s="38">
        <f t="shared" si="0"/>
        <v>1106</v>
      </c>
      <c r="D42" s="15">
        <v>969</v>
      </c>
      <c r="E42" s="15">
        <v>137</v>
      </c>
      <c r="F42" s="38">
        <f t="shared" si="1"/>
        <v>1095</v>
      </c>
      <c r="G42" s="15">
        <v>958</v>
      </c>
      <c r="H42" s="15">
        <v>137</v>
      </c>
    </row>
    <row r="43" spans="1:8" x14ac:dyDescent="0.2">
      <c r="A43" s="15">
        <v>31</v>
      </c>
      <c r="B43" s="23">
        <v>1970</v>
      </c>
      <c r="C43" s="38">
        <f t="shared" si="0"/>
        <v>928</v>
      </c>
      <c r="D43" s="15">
        <v>810</v>
      </c>
      <c r="E43" s="15">
        <v>118</v>
      </c>
      <c r="F43" s="38">
        <f t="shared" si="1"/>
        <v>924</v>
      </c>
      <c r="G43" s="15">
        <v>806</v>
      </c>
      <c r="H43" s="15">
        <v>118</v>
      </c>
    </row>
    <row r="44" spans="1:8" x14ac:dyDescent="0.2">
      <c r="B44" s="23">
        <v>1969</v>
      </c>
      <c r="C44" s="38">
        <f t="shared" si="0"/>
        <v>842</v>
      </c>
      <c r="D44" s="15">
        <v>732</v>
      </c>
      <c r="E44" s="15">
        <v>110</v>
      </c>
      <c r="F44" s="38">
        <f t="shared" si="1"/>
        <v>840</v>
      </c>
      <c r="G44" s="15">
        <v>731</v>
      </c>
      <c r="H44" s="15">
        <v>109</v>
      </c>
    </row>
    <row r="45" spans="1:8" x14ac:dyDescent="0.2">
      <c r="A45" s="15">
        <v>32</v>
      </c>
      <c r="B45" s="23">
        <v>1969</v>
      </c>
      <c r="C45" s="38">
        <f t="shared" si="0"/>
        <v>832</v>
      </c>
      <c r="D45" s="15">
        <v>732</v>
      </c>
      <c r="E45" s="15">
        <v>100</v>
      </c>
      <c r="F45" s="38">
        <f t="shared" si="1"/>
        <v>826</v>
      </c>
      <c r="G45" s="15">
        <v>728</v>
      </c>
      <c r="H45" s="15">
        <v>98</v>
      </c>
    </row>
    <row r="46" spans="1:8" x14ac:dyDescent="0.2">
      <c r="B46" s="23">
        <v>1968</v>
      </c>
      <c r="C46" s="38">
        <f t="shared" si="0"/>
        <v>733</v>
      </c>
      <c r="D46" s="15">
        <v>620</v>
      </c>
      <c r="E46" s="15">
        <v>113</v>
      </c>
      <c r="F46" s="38">
        <f t="shared" si="1"/>
        <v>728</v>
      </c>
      <c r="G46" s="15">
        <v>617</v>
      </c>
      <c r="H46" s="15">
        <v>111</v>
      </c>
    </row>
    <row r="47" spans="1:8" x14ac:dyDescent="0.2">
      <c r="A47" s="15">
        <v>33</v>
      </c>
      <c r="B47" s="23">
        <v>1968</v>
      </c>
      <c r="C47" s="38">
        <f t="shared" si="0"/>
        <v>649</v>
      </c>
      <c r="D47" s="15">
        <v>568</v>
      </c>
      <c r="E47" s="15">
        <v>81</v>
      </c>
      <c r="F47" s="38">
        <f t="shared" si="1"/>
        <v>647</v>
      </c>
      <c r="G47" s="15">
        <v>567</v>
      </c>
      <c r="H47" s="15">
        <v>80</v>
      </c>
    </row>
    <row r="48" spans="1:8" x14ac:dyDescent="0.2">
      <c r="B48" s="23">
        <v>1967</v>
      </c>
      <c r="C48" s="38">
        <f t="shared" si="0"/>
        <v>577</v>
      </c>
      <c r="D48" s="15">
        <v>506</v>
      </c>
      <c r="E48" s="15">
        <v>71</v>
      </c>
      <c r="F48" s="38">
        <f t="shared" si="1"/>
        <v>574</v>
      </c>
      <c r="G48" s="15">
        <v>503</v>
      </c>
      <c r="H48" s="15">
        <v>71</v>
      </c>
    </row>
    <row r="49" spans="1:8" x14ac:dyDescent="0.2">
      <c r="A49" s="15">
        <v>34</v>
      </c>
      <c r="B49" s="23">
        <v>1967</v>
      </c>
      <c r="C49" s="38">
        <f t="shared" si="0"/>
        <v>537</v>
      </c>
      <c r="D49" s="15">
        <v>472</v>
      </c>
      <c r="E49" s="15">
        <v>65</v>
      </c>
      <c r="F49" s="38">
        <f t="shared" si="1"/>
        <v>533</v>
      </c>
      <c r="G49" s="15">
        <v>469</v>
      </c>
      <c r="H49" s="15">
        <v>64</v>
      </c>
    </row>
    <row r="50" spans="1:8" x14ac:dyDescent="0.2">
      <c r="B50" s="23">
        <v>1966</v>
      </c>
      <c r="C50" s="38">
        <f t="shared" si="0"/>
        <v>497</v>
      </c>
      <c r="D50" s="15">
        <v>413</v>
      </c>
      <c r="E50" s="15">
        <v>84</v>
      </c>
      <c r="F50" s="38">
        <f t="shared" si="1"/>
        <v>493</v>
      </c>
      <c r="G50" s="15">
        <v>411</v>
      </c>
      <c r="H50" s="15">
        <v>82</v>
      </c>
    </row>
    <row r="51" spans="1:8" x14ac:dyDescent="0.2">
      <c r="A51" s="15">
        <v>35</v>
      </c>
      <c r="B51" s="23">
        <v>1966</v>
      </c>
      <c r="C51" s="38">
        <f t="shared" si="0"/>
        <v>480</v>
      </c>
      <c r="D51" s="15">
        <v>416</v>
      </c>
      <c r="E51" s="15">
        <v>64</v>
      </c>
      <c r="F51" s="38">
        <f t="shared" si="1"/>
        <v>479</v>
      </c>
      <c r="G51" s="15">
        <v>415</v>
      </c>
      <c r="H51" s="15">
        <v>64</v>
      </c>
    </row>
    <row r="52" spans="1:8" x14ac:dyDescent="0.2">
      <c r="B52" s="23">
        <v>1965</v>
      </c>
      <c r="C52" s="38">
        <f t="shared" si="0"/>
        <v>440</v>
      </c>
      <c r="D52" s="15">
        <v>385</v>
      </c>
      <c r="E52" s="15">
        <v>55</v>
      </c>
      <c r="F52" s="38">
        <f t="shared" si="1"/>
        <v>435</v>
      </c>
      <c r="G52" s="15">
        <v>383</v>
      </c>
      <c r="H52" s="15">
        <v>52</v>
      </c>
    </row>
    <row r="53" spans="1:8" x14ac:dyDescent="0.2">
      <c r="A53" s="15">
        <v>36</v>
      </c>
      <c r="B53" s="23">
        <v>1965</v>
      </c>
      <c r="C53" s="38">
        <f t="shared" si="0"/>
        <v>359</v>
      </c>
      <c r="D53" s="15">
        <v>305</v>
      </c>
      <c r="E53" s="15">
        <v>54</v>
      </c>
      <c r="F53" s="38">
        <f t="shared" si="1"/>
        <v>357</v>
      </c>
      <c r="G53" s="15">
        <v>303</v>
      </c>
      <c r="H53" s="15">
        <v>54</v>
      </c>
    </row>
    <row r="54" spans="1:8" x14ac:dyDescent="0.2">
      <c r="B54" s="23">
        <v>1964</v>
      </c>
      <c r="C54" s="38">
        <f t="shared" si="0"/>
        <v>360</v>
      </c>
      <c r="D54" s="15">
        <v>296</v>
      </c>
      <c r="E54" s="15">
        <v>64</v>
      </c>
      <c r="F54" s="38">
        <f t="shared" si="1"/>
        <v>358</v>
      </c>
      <c r="G54" s="15">
        <v>295</v>
      </c>
      <c r="H54" s="15">
        <v>63</v>
      </c>
    </row>
    <row r="55" spans="1:8" x14ac:dyDescent="0.2">
      <c r="A55" s="15">
        <v>37</v>
      </c>
      <c r="B55" s="23">
        <v>1964</v>
      </c>
      <c r="C55" s="38">
        <f t="shared" si="0"/>
        <v>321</v>
      </c>
      <c r="D55" s="15">
        <v>260</v>
      </c>
      <c r="E55" s="15">
        <v>61</v>
      </c>
      <c r="F55" s="38">
        <f t="shared" si="1"/>
        <v>319</v>
      </c>
      <c r="G55" s="15">
        <v>258</v>
      </c>
      <c r="H55" s="15">
        <v>61</v>
      </c>
    </row>
    <row r="56" spans="1:8" x14ac:dyDescent="0.2">
      <c r="B56" s="23">
        <v>1963</v>
      </c>
      <c r="C56" s="38">
        <f t="shared" si="0"/>
        <v>238</v>
      </c>
      <c r="D56" s="15">
        <v>197</v>
      </c>
      <c r="E56" s="15">
        <v>41</v>
      </c>
      <c r="F56" s="38">
        <f t="shared" si="1"/>
        <v>234</v>
      </c>
      <c r="G56" s="15">
        <v>193</v>
      </c>
      <c r="H56" s="15">
        <v>41</v>
      </c>
    </row>
    <row r="57" spans="1:8" x14ac:dyDescent="0.2">
      <c r="A57" s="15">
        <v>38</v>
      </c>
      <c r="B57" s="23">
        <v>1963</v>
      </c>
      <c r="C57" s="38">
        <f t="shared" si="0"/>
        <v>221</v>
      </c>
      <c r="D57" s="15">
        <v>175</v>
      </c>
      <c r="E57" s="15">
        <v>46</v>
      </c>
      <c r="F57" s="38">
        <f t="shared" si="1"/>
        <v>219</v>
      </c>
      <c r="G57" s="15">
        <v>173</v>
      </c>
      <c r="H57" s="15">
        <v>46</v>
      </c>
    </row>
    <row r="58" spans="1:8" x14ac:dyDescent="0.2">
      <c r="B58" s="23">
        <v>1962</v>
      </c>
      <c r="C58" s="38">
        <f t="shared" si="0"/>
        <v>218</v>
      </c>
      <c r="D58" s="15">
        <v>191</v>
      </c>
      <c r="E58" s="15">
        <v>27</v>
      </c>
      <c r="F58" s="38">
        <f t="shared" si="1"/>
        <v>217</v>
      </c>
      <c r="G58" s="15">
        <v>190</v>
      </c>
      <c r="H58" s="15">
        <v>27</v>
      </c>
    </row>
    <row r="59" spans="1:8" x14ac:dyDescent="0.2">
      <c r="A59" s="15">
        <v>39</v>
      </c>
      <c r="B59" s="23">
        <v>1962</v>
      </c>
      <c r="C59" s="38">
        <f t="shared" si="0"/>
        <v>175</v>
      </c>
      <c r="D59" s="15">
        <v>145</v>
      </c>
      <c r="E59" s="15">
        <v>30</v>
      </c>
      <c r="F59" s="38">
        <f t="shared" si="1"/>
        <v>171</v>
      </c>
      <c r="G59" s="15">
        <v>141</v>
      </c>
      <c r="H59" s="15">
        <v>30</v>
      </c>
    </row>
    <row r="60" spans="1:8" x14ac:dyDescent="0.2">
      <c r="B60" s="23">
        <v>1961</v>
      </c>
      <c r="C60" s="38">
        <f t="shared" si="0"/>
        <v>154</v>
      </c>
      <c r="D60" s="15">
        <v>134</v>
      </c>
      <c r="E60" s="15">
        <v>20</v>
      </c>
      <c r="F60" s="38">
        <f t="shared" si="1"/>
        <v>153</v>
      </c>
      <c r="G60" s="15">
        <v>133</v>
      </c>
      <c r="H60" s="15">
        <v>20</v>
      </c>
    </row>
    <row r="61" spans="1:8" x14ac:dyDescent="0.2">
      <c r="A61" s="15">
        <v>40</v>
      </c>
      <c r="B61" s="23">
        <v>1961</v>
      </c>
      <c r="C61" s="38">
        <f t="shared" si="0"/>
        <v>133</v>
      </c>
      <c r="D61" s="15">
        <v>108</v>
      </c>
      <c r="E61" s="15">
        <v>25</v>
      </c>
      <c r="F61" s="38">
        <f t="shared" si="1"/>
        <v>131</v>
      </c>
      <c r="G61" s="15">
        <v>106</v>
      </c>
      <c r="H61" s="15">
        <v>25</v>
      </c>
    </row>
    <row r="62" spans="1:8" x14ac:dyDescent="0.2">
      <c r="B62" s="23">
        <v>1960</v>
      </c>
      <c r="C62" s="38">
        <f t="shared" si="0"/>
        <v>123</v>
      </c>
      <c r="D62" s="15">
        <v>99</v>
      </c>
      <c r="E62" s="15">
        <v>24</v>
      </c>
      <c r="F62" s="38">
        <f t="shared" si="1"/>
        <v>122</v>
      </c>
      <c r="G62" s="15">
        <v>98</v>
      </c>
      <c r="H62" s="15">
        <v>24</v>
      </c>
    </row>
    <row r="63" spans="1:8" x14ac:dyDescent="0.2">
      <c r="A63" s="15">
        <v>41</v>
      </c>
      <c r="B63" s="23">
        <v>1960</v>
      </c>
      <c r="C63" s="38">
        <f t="shared" si="0"/>
        <v>93</v>
      </c>
      <c r="D63" s="15">
        <v>81</v>
      </c>
      <c r="E63" s="15">
        <v>12</v>
      </c>
      <c r="F63" s="38">
        <f t="shared" si="1"/>
        <v>92</v>
      </c>
      <c r="G63" s="15">
        <v>80</v>
      </c>
      <c r="H63" s="15">
        <v>12</v>
      </c>
    </row>
    <row r="64" spans="1:8" x14ac:dyDescent="0.2">
      <c r="B64" s="23">
        <v>1959</v>
      </c>
      <c r="C64" s="38">
        <f t="shared" si="0"/>
        <v>65</v>
      </c>
      <c r="D64" s="15">
        <v>53</v>
      </c>
      <c r="E64" s="15">
        <v>12</v>
      </c>
      <c r="F64" s="38">
        <f t="shared" si="1"/>
        <v>64</v>
      </c>
      <c r="G64" s="15">
        <v>52</v>
      </c>
      <c r="H64" s="15">
        <v>12</v>
      </c>
    </row>
    <row r="65" spans="1:8" x14ac:dyDescent="0.2">
      <c r="A65" s="15">
        <v>42</v>
      </c>
      <c r="B65" s="23">
        <v>1959</v>
      </c>
      <c r="C65" s="38">
        <f t="shared" si="0"/>
        <v>54</v>
      </c>
      <c r="D65" s="15">
        <v>49</v>
      </c>
      <c r="E65" s="15">
        <v>5</v>
      </c>
      <c r="F65" s="38">
        <f t="shared" si="1"/>
        <v>52</v>
      </c>
      <c r="G65" s="15">
        <v>48</v>
      </c>
      <c r="H65" s="15">
        <v>4</v>
      </c>
    </row>
    <row r="66" spans="1:8" x14ac:dyDescent="0.2">
      <c r="B66" s="23">
        <v>1958</v>
      </c>
      <c r="C66" s="38">
        <f t="shared" si="0"/>
        <v>41</v>
      </c>
      <c r="D66" s="15">
        <v>32</v>
      </c>
      <c r="E66" s="15">
        <v>9</v>
      </c>
      <c r="F66" s="38">
        <f t="shared" si="1"/>
        <v>41</v>
      </c>
      <c r="G66" s="15">
        <v>32</v>
      </c>
      <c r="H66" s="15">
        <v>9</v>
      </c>
    </row>
    <row r="67" spans="1:8" x14ac:dyDescent="0.2">
      <c r="A67" s="15">
        <v>43</v>
      </c>
      <c r="B67" s="23">
        <v>1958</v>
      </c>
      <c r="C67" s="38">
        <f t="shared" si="0"/>
        <v>36</v>
      </c>
      <c r="D67" s="15">
        <v>32</v>
      </c>
      <c r="E67" s="15">
        <v>4</v>
      </c>
      <c r="F67" s="38">
        <f t="shared" si="1"/>
        <v>36</v>
      </c>
      <c r="G67" s="15">
        <v>32</v>
      </c>
      <c r="H67" s="15">
        <v>4</v>
      </c>
    </row>
    <row r="68" spans="1:8" x14ac:dyDescent="0.2">
      <c r="B68" s="23">
        <v>1957</v>
      </c>
      <c r="C68" s="38">
        <f t="shared" si="0"/>
        <v>21</v>
      </c>
      <c r="D68" s="15">
        <v>20</v>
      </c>
      <c r="E68" s="15">
        <v>1</v>
      </c>
      <c r="F68" s="38">
        <f t="shared" si="1"/>
        <v>21</v>
      </c>
      <c r="G68" s="15">
        <v>20</v>
      </c>
      <c r="H68" s="15">
        <v>1</v>
      </c>
    </row>
    <row r="69" spans="1:8" x14ac:dyDescent="0.2">
      <c r="A69" s="15">
        <v>44</v>
      </c>
      <c r="B69" s="23">
        <v>1957</v>
      </c>
      <c r="C69" s="38">
        <f t="shared" si="0"/>
        <v>19</v>
      </c>
      <c r="D69" s="15">
        <v>15</v>
      </c>
      <c r="E69" s="15">
        <v>4</v>
      </c>
      <c r="F69" s="38">
        <f t="shared" si="1"/>
        <v>18</v>
      </c>
      <c r="G69" s="15">
        <v>14</v>
      </c>
      <c r="H69" s="15">
        <v>4</v>
      </c>
    </row>
    <row r="70" spans="1:8" x14ac:dyDescent="0.2">
      <c r="B70" s="23">
        <v>1956</v>
      </c>
      <c r="C70" s="38">
        <f t="shared" ref="C70:C78" si="2">SUM(D70:E70)</f>
        <v>17</v>
      </c>
      <c r="D70" s="15">
        <v>13</v>
      </c>
      <c r="E70" s="15">
        <v>4</v>
      </c>
      <c r="F70" s="38">
        <f t="shared" ref="F70:F78" si="3">SUM(G70:H70)</f>
        <v>17</v>
      </c>
      <c r="G70" s="15">
        <v>13</v>
      </c>
      <c r="H70" s="15">
        <v>4</v>
      </c>
    </row>
    <row r="71" spans="1:8" x14ac:dyDescent="0.2">
      <c r="A71" s="15">
        <v>45</v>
      </c>
      <c r="B71" s="23">
        <v>1956</v>
      </c>
      <c r="C71" s="38">
        <f t="shared" si="2"/>
        <v>7</v>
      </c>
      <c r="D71" s="15">
        <v>7</v>
      </c>
      <c r="E71" s="15">
        <v>0</v>
      </c>
      <c r="F71" s="38">
        <f t="shared" si="3"/>
        <v>7</v>
      </c>
      <c r="G71" s="15">
        <v>7</v>
      </c>
      <c r="H71" s="15">
        <v>0</v>
      </c>
    </row>
    <row r="72" spans="1:8" x14ac:dyDescent="0.2">
      <c r="B72" s="23">
        <v>1955</v>
      </c>
      <c r="C72" s="38">
        <f t="shared" si="2"/>
        <v>7</v>
      </c>
      <c r="D72" s="15">
        <v>6</v>
      </c>
      <c r="E72" s="15">
        <v>1</v>
      </c>
      <c r="F72" s="38">
        <f t="shared" si="3"/>
        <v>6</v>
      </c>
      <c r="G72" s="15">
        <v>5</v>
      </c>
      <c r="H72" s="15">
        <v>1</v>
      </c>
    </row>
    <row r="73" spans="1:8" x14ac:dyDescent="0.2">
      <c r="A73" s="15">
        <v>46</v>
      </c>
      <c r="B73" s="23">
        <v>1955</v>
      </c>
      <c r="C73" s="38">
        <f t="shared" si="2"/>
        <v>5</v>
      </c>
      <c r="D73" s="15">
        <v>4</v>
      </c>
      <c r="E73" s="15">
        <v>1</v>
      </c>
      <c r="F73" s="38">
        <f t="shared" si="3"/>
        <v>5</v>
      </c>
      <c r="G73" s="15">
        <v>4</v>
      </c>
      <c r="H73" s="15">
        <v>1</v>
      </c>
    </row>
    <row r="74" spans="1:8" x14ac:dyDescent="0.2">
      <c r="B74" s="23">
        <v>1954</v>
      </c>
      <c r="C74" s="38">
        <f t="shared" si="2"/>
        <v>3</v>
      </c>
      <c r="D74" s="15">
        <v>2</v>
      </c>
      <c r="E74" s="15">
        <v>1</v>
      </c>
      <c r="F74" s="38">
        <f t="shared" si="3"/>
        <v>3</v>
      </c>
      <c r="G74" s="15">
        <v>2</v>
      </c>
      <c r="H74" s="15">
        <v>1</v>
      </c>
    </row>
    <row r="75" spans="1:8" x14ac:dyDescent="0.2">
      <c r="A75" s="15">
        <v>47</v>
      </c>
      <c r="B75" s="23">
        <v>1954</v>
      </c>
      <c r="C75" s="38">
        <f t="shared" si="2"/>
        <v>1</v>
      </c>
      <c r="D75" s="15">
        <v>1</v>
      </c>
      <c r="E75" s="15">
        <v>0</v>
      </c>
      <c r="F75" s="38">
        <f t="shared" si="3"/>
        <v>1</v>
      </c>
      <c r="G75" s="15">
        <v>1</v>
      </c>
      <c r="H75" s="15">
        <v>0</v>
      </c>
    </row>
    <row r="76" spans="1:8" x14ac:dyDescent="0.2">
      <c r="B76" s="23">
        <v>1953</v>
      </c>
      <c r="C76" s="38">
        <f t="shared" si="2"/>
        <v>1</v>
      </c>
      <c r="D76" s="15">
        <v>1</v>
      </c>
      <c r="E76" s="15">
        <v>0</v>
      </c>
      <c r="F76" s="38">
        <f t="shared" si="3"/>
        <v>1</v>
      </c>
      <c r="G76" s="15">
        <v>1</v>
      </c>
      <c r="H76" s="15">
        <v>0</v>
      </c>
    </row>
    <row r="77" spans="1:8" x14ac:dyDescent="0.2">
      <c r="A77" s="15">
        <v>48</v>
      </c>
      <c r="B77" s="23">
        <v>1953</v>
      </c>
      <c r="C77" s="38">
        <f t="shared" si="2"/>
        <v>1</v>
      </c>
      <c r="D77" s="15">
        <v>1</v>
      </c>
      <c r="E77" s="15">
        <v>0</v>
      </c>
      <c r="F77" s="38">
        <f t="shared" si="3"/>
        <v>1</v>
      </c>
      <c r="G77" s="15">
        <v>1</v>
      </c>
      <c r="H77" s="15">
        <v>0</v>
      </c>
    </row>
    <row r="78" spans="1:8" x14ac:dyDescent="0.2">
      <c r="B78" s="23">
        <v>1952</v>
      </c>
      <c r="C78" s="38">
        <f t="shared" si="2"/>
        <v>0</v>
      </c>
      <c r="D78" s="15">
        <v>0</v>
      </c>
      <c r="E78" s="15">
        <v>0</v>
      </c>
      <c r="F78" s="38">
        <f t="shared" si="3"/>
        <v>0</v>
      </c>
      <c r="G78" s="15">
        <v>0</v>
      </c>
      <c r="H78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B10" sqref="B10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570</v>
      </c>
    </row>
    <row r="3" spans="1:42" x14ac:dyDescent="0.2">
      <c r="A3" s="102" t="s">
        <v>433</v>
      </c>
      <c r="B3" s="102" t="s">
        <v>5</v>
      </c>
      <c r="C3" s="82" t="s">
        <v>434</v>
      </c>
      <c r="D3" s="82"/>
      <c r="E3" s="82"/>
      <c r="F3" s="82"/>
      <c r="G3" s="82"/>
      <c r="H3" s="82"/>
      <c r="I3" s="82"/>
      <c r="J3" s="82"/>
      <c r="K3" s="82"/>
      <c r="L3" s="82"/>
      <c r="M3" s="82" t="s">
        <v>435</v>
      </c>
      <c r="N3" s="82"/>
      <c r="O3" s="82"/>
      <c r="P3" s="82"/>
      <c r="Q3" s="82"/>
      <c r="R3" s="82"/>
      <c r="S3" s="82"/>
      <c r="T3" s="82"/>
      <c r="U3" s="82"/>
      <c r="V3" s="82"/>
      <c r="W3" s="82" t="s">
        <v>436</v>
      </c>
      <c r="X3" s="82"/>
      <c r="Y3" s="82"/>
      <c r="Z3" s="82"/>
      <c r="AA3" s="82"/>
      <c r="AB3" s="82"/>
      <c r="AC3" s="82"/>
      <c r="AD3" s="82"/>
      <c r="AE3" s="82"/>
      <c r="AF3" s="82"/>
      <c r="AG3" s="82" t="s">
        <v>437</v>
      </c>
      <c r="AH3" s="82"/>
      <c r="AI3" s="82"/>
      <c r="AJ3" s="82"/>
      <c r="AK3" s="82"/>
      <c r="AL3" s="82"/>
      <c r="AM3" s="82"/>
      <c r="AN3" s="82"/>
      <c r="AO3" s="82"/>
      <c r="AP3" s="82"/>
    </row>
    <row r="4" spans="1:42" x14ac:dyDescent="0.2">
      <c r="A4" s="102"/>
      <c r="B4" s="102"/>
      <c r="C4" s="49">
        <v>-19</v>
      </c>
      <c r="D4" s="49" t="s">
        <v>198</v>
      </c>
      <c r="E4" s="49" t="s">
        <v>199</v>
      </c>
      <c r="F4" s="49" t="s">
        <v>200</v>
      </c>
      <c r="G4" s="49" t="s">
        <v>201</v>
      </c>
      <c r="H4" s="49" t="s">
        <v>202</v>
      </c>
      <c r="I4" s="49" t="s">
        <v>203</v>
      </c>
      <c r="J4" s="49" t="s">
        <v>214</v>
      </c>
      <c r="K4" s="49" t="s">
        <v>215</v>
      </c>
      <c r="L4" s="49" t="s">
        <v>213</v>
      </c>
      <c r="M4" s="49">
        <v>-19</v>
      </c>
      <c r="N4" s="49" t="s">
        <v>198</v>
      </c>
      <c r="O4" s="49" t="s">
        <v>199</v>
      </c>
      <c r="P4" s="49" t="s">
        <v>200</v>
      </c>
      <c r="Q4" s="49" t="s">
        <v>201</v>
      </c>
      <c r="R4" s="49" t="s">
        <v>202</v>
      </c>
      <c r="S4" s="49" t="s">
        <v>203</v>
      </c>
      <c r="T4" s="49" t="s">
        <v>214</v>
      </c>
      <c r="U4" s="49" t="s">
        <v>215</v>
      </c>
      <c r="V4" s="49" t="s">
        <v>213</v>
      </c>
      <c r="W4" s="49">
        <v>-19</v>
      </c>
      <c r="X4" s="49" t="s">
        <v>198</v>
      </c>
      <c r="Y4" s="49" t="s">
        <v>199</v>
      </c>
      <c r="Z4" s="49" t="s">
        <v>200</v>
      </c>
      <c r="AA4" s="49" t="s">
        <v>201</v>
      </c>
      <c r="AB4" s="49" t="s">
        <v>202</v>
      </c>
      <c r="AC4" s="49" t="s">
        <v>203</v>
      </c>
      <c r="AD4" s="49" t="s">
        <v>214</v>
      </c>
      <c r="AE4" s="49" t="s">
        <v>215</v>
      </c>
      <c r="AF4" s="49" t="s">
        <v>213</v>
      </c>
      <c r="AG4" s="49">
        <v>-19</v>
      </c>
      <c r="AH4" s="49" t="s">
        <v>198</v>
      </c>
      <c r="AI4" s="49" t="s">
        <v>199</v>
      </c>
      <c r="AJ4" s="49" t="s">
        <v>200</v>
      </c>
      <c r="AK4" s="49" t="s">
        <v>201</v>
      </c>
      <c r="AL4" s="49" t="s">
        <v>202</v>
      </c>
      <c r="AM4" s="49" t="s">
        <v>203</v>
      </c>
      <c r="AN4" s="49" t="s">
        <v>214</v>
      </c>
      <c r="AO4" s="49" t="s">
        <v>215</v>
      </c>
      <c r="AP4" s="49" t="s">
        <v>213</v>
      </c>
    </row>
    <row r="5" spans="1:42" s="8" customFormat="1" x14ac:dyDescent="0.2">
      <c r="A5" s="50" t="s">
        <v>193</v>
      </c>
      <c r="B5" s="32">
        <f>SUM(C5:AP5)</f>
        <v>41180</v>
      </c>
      <c r="C5" s="7">
        <f>SUM(C8:C15,C18:C25,C28:C35,C38:C45)</f>
        <v>132</v>
      </c>
      <c r="D5" s="7">
        <f t="shared" ref="D5:AP5" si="0">SUM(D8:D15,D18:D25,D28:D35,D38:D45)</f>
        <v>1056</v>
      </c>
      <c r="E5" s="7">
        <f t="shared" si="0"/>
        <v>1235</v>
      </c>
      <c r="F5" s="7">
        <f t="shared" si="0"/>
        <v>896</v>
      </c>
      <c r="G5" s="7">
        <f t="shared" si="0"/>
        <v>563</v>
      </c>
      <c r="H5" s="7">
        <f t="shared" si="0"/>
        <v>243</v>
      </c>
      <c r="I5" s="7">
        <f t="shared" si="0"/>
        <v>59</v>
      </c>
      <c r="J5" s="7">
        <f t="shared" si="0"/>
        <v>11</v>
      </c>
      <c r="K5" s="7">
        <f t="shared" si="0"/>
        <v>6</v>
      </c>
      <c r="L5" s="7">
        <f t="shared" si="0"/>
        <v>5</v>
      </c>
      <c r="M5" s="7">
        <f t="shared" si="0"/>
        <v>168</v>
      </c>
      <c r="N5" s="7">
        <f t="shared" si="0"/>
        <v>3388</v>
      </c>
      <c r="O5" s="7">
        <f t="shared" si="0"/>
        <v>6772</v>
      </c>
      <c r="P5" s="7">
        <f t="shared" si="0"/>
        <v>3612</v>
      </c>
      <c r="Q5" s="7">
        <f t="shared" si="0"/>
        <v>1694</v>
      </c>
      <c r="R5" s="7">
        <f t="shared" si="0"/>
        <v>635</v>
      </c>
      <c r="S5" s="7">
        <f t="shared" si="0"/>
        <v>147</v>
      </c>
      <c r="T5" s="7">
        <f t="shared" si="0"/>
        <v>27</v>
      </c>
      <c r="U5" s="7">
        <f t="shared" si="0"/>
        <v>6</v>
      </c>
      <c r="V5" s="7">
        <f t="shared" si="0"/>
        <v>2</v>
      </c>
      <c r="W5" s="7">
        <f t="shared" si="0"/>
        <v>74</v>
      </c>
      <c r="X5" s="7">
        <f t="shared" si="0"/>
        <v>2782</v>
      </c>
      <c r="Y5" s="7">
        <f t="shared" si="0"/>
        <v>6124</v>
      </c>
      <c r="Z5" s="7">
        <f t="shared" si="0"/>
        <v>3609</v>
      </c>
      <c r="AA5" s="7">
        <f t="shared" si="0"/>
        <v>1528</v>
      </c>
      <c r="AB5" s="7">
        <f t="shared" si="0"/>
        <v>410</v>
      </c>
      <c r="AC5" s="7">
        <f t="shared" si="0"/>
        <v>105</v>
      </c>
      <c r="AD5" s="7">
        <f t="shared" si="0"/>
        <v>28</v>
      </c>
      <c r="AE5" s="7">
        <f t="shared" si="0"/>
        <v>8</v>
      </c>
      <c r="AF5" s="7">
        <f t="shared" si="0"/>
        <v>1</v>
      </c>
      <c r="AG5" s="7">
        <f t="shared" si="0"/>
        <v>0</v>
      </c>
      <c r="AH5" s="7">
        <f t="shared" si="0"/>
        <v>176</v>
      </c>
      <c r="AI5" s="7">
        <f t="shared" si="0"/>
        <v>2097</v>
      </c>
      <c r="AJ5" s="7">
        <f t="shared" si="0"/>
        <v>2094</v>
      </c>
      <c r="AK5" s="7">
        <f t="shared" si="0"/>
        <v>986</v>
      </c>
      <c r="AL5" s="7">
        <f t="shared" si="0"/>
        <v>373</v>
      </c>
      <c r="AM5" s="7">
        <f t="shared" si="0"/>
        <v>93</v>
      </c>
      <c r="AN5" s="7">
        <f t="shared" si="0"/>
        <v>28</v>
      </c>
      <c r="AO5" s="7">
        <f t="shared" si="0"/>
        <v>5</v>
      </c>
      <c r="AP5" s="7">
        <f t="shared" si="0"/>
        <v>2</v>
      </c>
    </row>
    <row r="6" spans="1:42" s="8" customFormat="1" x14ac:dyDescent="0.2">
      <c r="A6" s="51"/>
      <c r="B6" s="32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8" customFormat="1" x14ac:dyDescent="0.2">
      <c r="A7" s="8" t="s">
        <v>263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8" customFormat="1" x14ac:dyDescent="0.2">
      <c r="A8" s="52">
        <v>-19</v>
      </c>
      <c r="B8" s="32">
        <f t="shared" ref="B8:B15" si="1">SUM(C8:AP8)</f>
        <v>481</v>
      </c>
      <c r="C8" s="7">
        <v>59</v>
      </c>
      <c r="D8" s="7">
        <v>158</v>
      </c>
      <c r="E8" s="7">
        <v>24</v>
      </c>
      <c r="F8" s="7">
        <v>1</v>
      </c>
      <c r="G8" s="7">
        <v>2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29</v>
      </c>
      <c r="N8" s="7">
        <v>94</v>
      </c>
      <c r="O8" s="7">
        <v>42</v>
      </c>
      <c r="P8" s="7">
        <v>3</v>
      </c>
      <c r="Q8" s="7">
        <v>2</v>
      </c>
      <c r="R8" s="7">
        <v>0</v>
      </c>
      <c r="S8" s="7">
        <v>2</v>
      </c>
      <c r="T8" s="7">
        <v>0</v>
      </c>
      <c r="U8" s="7">
        <v>0</v>
      </c>
      <c r="V8" s="7">
        <v>0</v>
      </c>
      <c r="W8" s="7">
        <v>7</v>
      </c>
      <c r="X8" s="7">
        <v>44</v>
      </c>
      <c r="Y8" s="7">
        <v>12</v>
      </c>
      <c r="Z8" s="7">
        <v>2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</row>
    <row r="9" spans="1:42" s="8" customFormat="1" x14ac:dyDescent="0.2">
      <c r="A9" s="52" t="s">
        <v>198</v>
      </c>
      <c r="B9" s="32">
        <f t="shared" si="1"/>
        <v>1394</v>
      </c>
      <c r="C9" s="7">
        <v>31</v>
      </c>
      <c r="D9" s="7">
        <v>507</v>
      </c>
      <c r="E9" s="7">
        <v>393</v>
      </c>
      <c r="F9" s="7">
        <v>71</v>
      </c>
      <c r="G9" s="7">
        <v>17</v>
      </c>
      <c r="H9" s="7">
        <v>6</v>
      </c>
      <c r="I9" s="7">
        <v>2</v>
      </c>
      <c r="J9" s="7">
        <v>1</v>
      </c>
      <c r="K9" s="7">
        <v>0</v>
      </c>
      <c r="L9" s="7">
        <v>0</v>
      </c>
      <c r="M9" s="7">
        <v>3</v>
      </c>
      <c r="N9" s="7">
        <v>120</v>
      </c>
      <c r="O9" s="7">
        <v>132</v>
      </c>
      <c r="P9" s="7">
        <v>31</v>
      </c>
      <c r="Q9" s="7">
        <v>6</v>
      </c>
      <c r="R9" s="7">
        <v>4</v>
      </c>
      <c r="S9" s="7">
        <v>0</v>
      </c>
      <c r="T9" s="7">
        <v>0</v>
      </c>
      <c r="U9" s="7">
        <v>0</v>
      </c>
      <c r="V9" s="7">
        <v>0</v>
      </c>
      <c r="W9" s="7">
        <v>1</v>
      </c>
      <c r="X9" s="7">
        <v>23</v>
      </c>
      <c r="Y9" s="7">
        <v>30</v>
      </c>
      <c r="Z9" s="7">
        <v>7</v>
      </c>
      <c r="AA9" s="7">
        <v>2</v>
      </c>
      <c r="AB9" s="7">
        <v>1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3</v>
      </c>
      <c r="AJ9" s="7">
        <v>2</v>
      </c>
      <c r="AK9" s="7">
        <v>0</v>
      </c>
      <c r="AL9" s="7">
        <v>0</v>
      </c>
      <c r="AM9" s="7">
        <v>1</v>
      </c>
      <c r="AN9" s="7">
        <v>0</v>
      </c>
      <c r="AO9" s="7">
        <v>0</v>
      </c>
      <c r="AP9" s="7">
        <v>0</v>
      </c>
    </row>
    <row r="10" spans="1:42" s="8" customFormat="1" x14ac:dyDescent="0.2">
      <c r="A10" s="52" t="s">
        <v>199</v>
      </c>
      <c r="B10" s="32">
        <f t="shared" si="1"/>
        <v>1251</v>
      </c>
      <c r="C10" s="7">
        <v>4</v>
      </c>
      <c r="D10" s="7">
        <v>86</v>
      </c>
      <c r="E10" s="7">
        <v>477</v>
      </c>
      <c r="F10" s="7">
        <v>315</v>
      </c>
      <c r="G10" s="7">
        <v>58</v>
      </c>
      <c r="H10" s="7">
        <v>21</v>
      </c>
      <c r="I10" s="7">
        <v>4</v>
      </c>
      <c r="J10" s="7">
        <v>1</v>
      </c>
      <c r="K10" s="7">
        <v>2</v>
      </c>
      <c r="L10" s="7">
        <v>1</v>
      </c>
      <c r="M10" s="7">
        <v>1</v>
      </c>
      <c r="N10" s="7">
        <v>18</v>
      </c>
      <c r="O10" s="7">
        <v>104</v>
      </c>
      <c r="P10" s="7">
        <v>80</v>
      </c>
      <c r="Q10" s="7">
        <v>16</v>
      </c>
      <c r="R10" s="7">
        <v>5</v>
      </c>
      <c r="S10" s="7">
        <v>5</v>
      </c>
      <c r="T10" s="7">
        <v>0</v>
      </c>
      <c r="U10" s="7">
        <v>0</v>
      </c>
      <c r="V10" s="7">
        <v>0</v>
      </c>
      <c r="W10" s="7">
        <v>0</v>
      </c>
      <c r="X10" s="7">
        <v>3</v>
      </c>
      <c r="Y10" s="7">
        <v>21</v>
      </c>
      <c r="Z10" s="7">
        <v>17</v>
      </c>
      <c r="AA10" s="7">
        <v>4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3</v>
      </c>
      <c r="AJ10" s="7">
        <v>5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</row>
    <row r="11" spans="1:42" s="8" customFormat="1" x14ac:dyDescent="0.2">
      <c r="A11" s="52" t="s">
        <v>200</v>
      </c>
      <c r="B11" s="32">
        <f t="shared" si="1"/>
        <v>783</v>
      </c>
      <c r="C11" s="7">
        <v>0</v>
      </c>
      <c r="D11" s="7">
        <v>5</v>
      </c>
      <c r="E11" s="7">
        <v>55</v>
      </c>
      <c r="F11" s="7">
        <v>302</v>
      </c>
      <c r="G11" s="7">
        <v>216</v>
      </c>
      <c r="H11" s="7">
        <v>35</v>
      </c>
      <c r="I11" s="7">
        <v>8</v>
      </c>
      <c r="J11" s="7">
        <v>3</v>
      </c>
      <c r="K11" s="7">
        <v>0</v>
      </c>
      <c r="L11" s="7">
        <v>2</v>
      </c>
      <c r="M11" s="7">
        <v>0</v>
      </c>
      <c r="N11" s="7">
        <v>1</v>
      </c>
      <c r="O11" s="7">
        <v>12</v>
      </c>
      <c r="P11" s="7">
        <v>42</v>
      </c>
      <c r="Q11" s="7">
        <v>55</v>
      </c>
      <c r="R11" s="7">
        <v>16</v>
      </c>
      <c r="S11" s="7">
        <v>1</v>
      </c>
      <c r="T11" s="7">
        <v>1</v>
      </c>
      <c r="U11" s="7">
        <v>0</v>
      </c>
      <c r="V11" s="7">
        <v>0</v>
      </c>
      <c r="W11" s="7">
        <v>0</v>
      </c>
      <c r="X11" s="7">
        <v>0</v>
      </c>
      <c r="Y11" s="7">
        <v>4</v>
      </c>
      <c r="Z11" s="7">
        <v>6</v>
      </c>
      <c r="AA11" s="7">
        <v>11</v>
      </c>
      <c r="AB11" s="7">
        <v>2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4</v>
      </c>
      <c r="AK11" s="7">
        <v>2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</row>
    <row r="12" spans="1:42" s="8" customFormat="1" x14ac:dyDescent="0.2">
      <c r="A12" s="52" t="s">
        <v>201</v>
      </c>
      <c r="B12" s="32">
        <f t="shared" si="1"/>
        <v>450</v>
      </c>
      <c r="C12" s="7">
        <v>0</v>
      </c>
      <c r="D12" s="7">
        <v>1</v>
      </c>
      <c r="E12" s="7">
        <v>3</v>
      </c>
      <c r="F12" s="7">
        <v>38</v>
      </c>
      <c r="G12" s="7">
        <v>160</v>
      </c>
      <c r="H12" s="7">
        <v>92</v>
      </c>
      <c r="I12" s="7">
        <v>16</v>
      </c>
      <c r="J12" s="7">
        <v>2</v>
      </c>
      <c r="K12" s="7">
        <v>1</v>
      </c>
      <c r="L12" s="7">
        <v>1</v>
      </c>
      <c r="M12" s="7">
        <v>0</v>
      </c>
      <c r="N12" s="7">
        <v>0</v>
      </c>
      <c r="O12" s="7">
        <v>4</v>
      </c>
      <c r="P12" s="7">
        <v>9</v>
      </c>
      <c r="Q12" s="7">
        <v>44</v>
      </c>
      <c r="R12" s="7">
        <v>38</v>
      </c>
      <c r="S12" s="7">
        <v>9</v>
      </c>
      <c r="T12" s="7">
        <v>3</v>
      </c>
      <c r="U12" s="7">
        <v>1</v>
      </c>
      <c r="V12" s="7">
        <v>1</v>
      </c>
      <c r="W12" s="7">
        <v>0</v>
      </c>
      <c r="X12" s="7">
        <v>0</v>
      </c>
      <c r="Y12" s="7">
        <v>2</v>
      </c>
      <c r="Z12" s="7">
        <v>3</v>
      </c>
      <c r="AA12" s="7">
        <v>14</v>
      </c>
      <c r="AB12" s="7">
        <v>4</v>
      </c>
      <c r="AC12" s="7">
        <v>2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2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</row>
    <row r="13" spans="1:42" s="8" customFormat="1" x14ac:dyDescent="0.2">
      <c r="A13" s="52" t="s">
        <v>202</v>
      </c>
      <c r="B13" s="32">
        <f t="shared" si="1"/>
        <v>114</v>
      </c>
      <c r="C13" s="7">
        <v>0</v>
      </c>
      <c r="D13" s="7">
        <v>0</v>
      </c>
      <c r="E13" s="7">
        <v>0</v>
      </c>
      <c r="F13" s="7">
        <v>3</v>
      </c>
      <c r="G13" s="7">
        <v>10</v>
      </c>
      <c r="H13" s="7">
        <v>45</v>
      </c>
      <c r="I13" s="7">
        <v>15</v>
      </c>
      <c r="J13" s="7">
        <v>3</v>
      </c>
      <c r="K13" s="7">
        <v>1</v>
      </c>
      <c r="L13" s="7">
        <v>1</v>
      </c>
      <c r="M13" s="7">
        <v>0</v>
      </c>
      <c r="N13" s="7">
        <v>0</v>
      </c>
      <c r="O13" s="7">
        <v>1</v>
      </c>
      <c r="P13" s="7">
        <v>0</v>
      </c>
      <c r="Q13" s="7">
        <v>4</v>
      </c>
      <c r="R13" s="7">
        <v>10</v>
      </c>
      <c r="S13" s="7">
        <v>10</v>
      </c>
      <c r="T13" s="7">
        <v>1</v>
      </c>
      <c r="U13" s="7">
        <v>2</v>
      </c>
      <c r="V13" s="7">
        <v>0</v>
      </c>
      <c r="W13" s="7">
        <v>0</v>
      </c>
      <c r="X13" s="7">
        <v>1</v>
      </c>
      <c r="Y13" s="7">
        <v>0</v>
      </c>
      <c r="Z13" s="7">
        <v>0</v>
      </c>
      <c r="AA13" s="7">
        <v>5</v>
      </c>
      <c r="AB13" s="7">
        <v>1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1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</row>
    <row r="14" spans="1:42" s="8" customFormat="1" x14ac:dyDescent="0.2">
      <c r="A14" s="53" t="s">
        <v>203</v>
      </c>
      <c r="B14" s="32">
        <f t="shared" si="1"/>
        <v>7</v>
      </c>
      <c r="C14" s="7">
        <v>0</v>
      </c>
      <c r="D14" s="7">
        <v>0</v>
      </c>
      <c r="E14" s="7">
        <v>0</v>
      </c>
      <c r="F14" s="7">
        <v>1</v>
      </c>
      <c r="G14" s="7">
        <v>0</v>
      </c>
      <c r="H14" s="7">
        <v>1</v>
      </c>
      <c r="I14" s="7">
        <v>3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1</v>
      </c>
      <c r="S14" s="7">
        <v>1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</row>
    <row r="15" spans="1:42" s="8" customFormat="1" x14ac:dyDescent="0.2">
      <c r="A15" s="53" t="s">
        <v>196</v>
      </c>
      <c r="B15" s="32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8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8" customFormat="1" x14ac:dyDescent="0.2">
      <c r="A17" s="8" t="s">
        <v>438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8" customFormat="1" x14ac:dyDescent="0.2">
      <c r="A18" s="52">
        <v>-19</v>
      </c>
      <c r="B18" s="32">
        <f t="shared" ref="B18:B25" si="2">SUM(C18:AP18)</f>
        <v>662</v>
      </c>
      <c r="C18" s="7">
        <v>19</v>
      </c>
      <c r="D18" s="7">
        <v>45</v>
      </c>
      <c r="E18" s="7">
        <v>11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49</v>
      </c>
      <c r="N18" s="7">
        <v>249</v>
      </c>
      <c r="O18" s="7">
        <v>98</v>
      </c>
      <c r="P18" s="7">
        <v>24</v>
      </c>
      <c r="Q18" s="7">
        <v>2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18</v>
      </c>
      <c r="X18" s="7">
        <v>103</v>
      </c>
      <c r="Y18" s="7">
        <v>39</v>
      </c>
      <c r="Z18" s="7">
        <v>3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1</v>
      </c>
      <c r="AJ18" s="7">
        <v>1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8" customFormat="1" x14ac:dyDescent="0.2">
      <c r="A19" s="52" t="s">
        <v>198</v>
      </c>
      <c r="B19" s="32">
        <f t="shared" si="2"/>
        <v>4046</v>
      </c>
      <c r="C19" s="7">
        <v>9</v>
      </c>
      <c r="D19" s="7">
        <v>131</v>
      </c>
      <c r="E19" s="7">
        <v>76</v>
      </c>
      <c r="F19" s="7">
        <v>22</v>
      </c>
      <c r="G19" s="7">
        <v>1</v>
      </c>
      <c r="H19" s="7">
        <v>1</v>
      </c>
      <c r="I19" s="7">
        <v>0</v>
      </c>
      <c r="J19" s="7">
        <v>0</v>
      </c>
      <c r="K19" s="7">
        <v>0</v>
      </c>
      <c r="L19" s="7">
        <v>0</v>
      </c>
      <c r="M19" s="7">
        <v>26</v>
      </c>
      <c r="N19" s="7">
        <v>967</v>
      </c>
      <c r="O19" s="7">
        <v>1335</v>
      </c>
      <c r="P19" s="7">
        <v>272</v>
      </c>
      <c r="Q19" s="7">
        <v>48</v>
      </c>
      <c r="R19" s="7">
        <v>9</v>
      </c>
      <c r="S19" s="7">
        <v>3</v>
      </c>
      <c r="T19" s="7">
        <v>1</v>
      </c>
      <c r="U19" s="7">
        <v>0</v>
      </c>
      <c r="V19" s="7">
        <v>0</v>
      </c>
      <c r="W19" s="7">
        <v>4</v>
      </c>
      <c r="X19" s="7">
        <v>409</v>
      </c>
      <c r="Y19" s="7">
        <v>545</v>
      </c>
      <c r="Z19" s="7">
        <v>117</v>
      </c>
      <c r="AA19" s="7">
        <v>18</v>
      </c>
      <c r="AB19" s="7">
        <v>3</v>
      </c>
      <c r="AC19" s="7">
        <v>2</v>
      </c>
      <c r="AD19" s="7">
        <v>0</v>
      </c>
      <c r="AE19" s="7">
        <v>0</v>
      </c>
      <c r="AF19" s="7">
        <v>0</v>
      </c>
      <c r="AG19" s="7">
        <v>0</v>
      </c>
      <c r="AH19" s="7">
        <v>9</v>
      </c>
      <c r="AI19" s="7">
        <v>23</v>
      </c>
      <c r="AJ19" s="7">
        <v>10</v>
      </c>
      <c r="AK19" s="7">
        <v>4</v>
      </c>
      <c r="AL19" s="7">
        <v>0</v>
      </c>
      <c r="AM19" s="7">
        <v>1</v>
      </c>
      <c r="AN19" s="7">
        <v>0</v>
      </c>
      <c r="AO19" s="7">
        <v>0</v>
      </c>
      <c r="AP19" s="7">
        <v>0</v>
      </c>
    </row>
    <row r="20" spans="1:42" s="8" customFormat="1" x14ac:dyDescent="0.2">
      <c r="A20" s="52" t="s">
        <v>199</v>
      </c>
      <c r="B20" s="32">
        <f t="shared" si="2"/>
        <v>4684</v>
      </c>
      <c r="C20" s="7">
        <v>2</v>
      </c>
      <c r="D20" s="7">
        <v>26</v>
      </c>
      <c r="E20" s="7">
        <v>84</v>
      </c>
      <c r="F20" s="7">
        <v>61</v>
      </c>
      <c r="G20" s="7">
        <v>15</v>
      </c>
      <c r="H20" s="7">
        <v>4</v>
      </c>
      <c r="I20" s="7">
        <v>2</v>
      </c>
      <c r="J20" s="7">
        <v>0</v>
      </c>
      <c r="K20" s="7">
        <v>0</v>
      </c>
      <c r="L20" s="7">
        <v>0</v>
      </c>
      <c r="M20" s="7">
        <v>2</v>
      </c>
      <c r="N20" s="7">
        <v>233</v>
      </c>
      <c r="O20" s="7">
        <v>1495</v>
      </c>
      <c r="P20" s="7">
        <v>1048</v>
      </c>
      <c r="Q20" s="7">
        <v>206</v>
      </c>
      <c r="R20" s="7">
        <v>39</v>
      </c>
      <c r="S20" s="7">
        <v>6</v>
      </c>
      <c r="T20" s="7">
        <v>3</v>
      </c>
      <c r="U20" s="7">
        <v>1</v>
      </c>
      <c r="V20" s="7">
        <v>0</v>
      </c>
      <c r="W20" s="7">
        <v>1</v>
      </c>
      <c r="X20" s="7">
        <v>106</v>
      </c>
      <c r="Y20" s="7">
        <v>638</v>
      </c>
      <c r="Z20" s="7">
        <v>497</v>
      </c>
      <c r="AA20" s="7">
        <v>93</v>
      </c>
      <c r="AB20" s="7">
        <v>12</v>
      </c>
      <c r="AC20" s="7">
        <v>3</v>
      </c>
      <c r="AD20" s="7">
        <v>3</v>
      </c>
      <c r="AE20" s="7">
        <v>0</v>
      </c>
      <c r="AF20" s="7">
        <v>0</v>
      </c>
      <c r="AG20" s="7">
        <v>0</v>
      </c>
      <c r="AH20" s="7">
        <v>1</v>
      </c>
      <c r="AI20" s="7">
        <v>38</v>
      </c>
      <c r="AJ20" s="7">
        <v>50</v>
      </c>
      <c r="AK20" s="7">
        <v>10</v>
      </c>
      <c r="AL20" s="7">
        <v>4</v>
      </c>
      <c r="AM20" s="7">
        <v>0</v>
      </c>
      <c r="AN20" s="7">
        <v>1</v>
      </c>
      <c r="AO20" s="7">
        <v>0</v>
      </c>
      <c r="AP20" s="7">
        <v>0</v>
      </c>
    </row>
    <row r="21" spans="1:42" s="8" customFormat="1" x14ac:dyDescent="0.2">
      <c r="A21" s="52" t="s">
        <v>200</v>
      </c>
      <c r="B21" s="32">
        <f t="shared" si="2"/>
        <v>1755</v>
      </c>
      <c r="C21" s="7">
        <v>0</v>
      </c>
      <c r="D21" s="7">
        <v>4</v>
      </c>
      <c r="E21" s="7">
        <v>8</v>
      </c>
      <c r="F21" s="7">
        <v>40</v>
      </c>
      <c r="G21" s="7">
        <v>36</v>
      </c>
      <c r="H21" s="7">
        <v>5</v>
      </c>
      <c r="I21" s="7">
        <v>1</v>
      </c>
      <c r="J21" s="7">
        <v>0</v>
      </c>
      <c r="K21" s="7">
        <v>0</v>
      </c>
      <c r="L21" s="7">
        <v>0</v>
      </c>
      <c r="M21" s="7">
        <v>1</v>
      </c>
      <c r="N21" s="7">
        <v>16</v>
      </c>
      <c r="O21" s="7">
        <v>136</v>
      </c>
      <c r="P21" s="7">
        <v>493</v>
      </c>
      <c r="Q21" s="7">
        <v>420</v>
      </c>
      <c r="R21" s="7">
        <v>77</v>
      </c>
      <c r="S21" s="7">
        <v>12</v>
      </c>
      <c r="T21" s="7">
        <v>3</v>
      </c>
      <c r="U21" s="7">
        <v>0</v>
      </c>
      <c r="V21" s="7">
        <v>0</v>
      </c>
      <c r="W21" s="7">
        <v>0</v>
      </c>
      <c r="X21" s="7">
        <v>5</v>
      </c>
      <c r="Y21" s="7">
        <v>54</v>
      </c>
      <c r="Z21" s="7">
        <v>192</v>
      </c>
      <c r="AA21" s="7">
        <v>178</v>
      </c>
      <c r="AB21" s="7">
        <v>22</v>
      </c>
      <c r="AC21" s="7">
        <v>3</v>
      </c>
      <c r="AD21" s="7">
        <v>1</v>
      </c>
      <c r="AE21" s="7">
        <v>0</v>
      </c>
      <c r="AF21" s="7">
        <v>0</v>
      </c>
      <c r="AG21" s="7">
        <v>0</v>
      </c>
      <c r="AH21" s="7">
        <v>0</v>
      </c>
      <c r="AI21" s="7">
        <v>3</v>
      </c>
      <c r="AJ21" s="7">
        <v>20</v>
      </c>
      <c r="AK21" s="7">
        <v>20</v>
      </c>
      <c r="AL21" s="7">
        <v>5</v>
      </c>
      <c r="AM21" s="7">
        <v>0</v>
      </c>
      <c r="AN21" s="7">
        <v>0</v>
      </c>
      <c r="AO21" s="7">
        <v>0</v>
      </c>
      <c r="AP21" s="7">
        <v>0</v>
      </c>
    </row>
    <row r="22" spans="1:42" s="8" customFormat="1" x14ac:dyDescent="0.2">
      <c r="A22" s="52" t="s">
        <v>201</v>
      </c>
      <c r="B22" s="32">
        <f t="shared" si="2"/>
        <v>600</v>
      </c>
      <c r="C22" s="7">
        <v>0</v>
      </c>
      <c r="D22" s="7">
        <v>0</v>
      </c>
      <c r="E22" s="7">
        <v>0</v>
      </c>
      <c r="F22" s="7">
        <v>4</v>
      </c>
      <c r="G22" s="7">
        <v>16</v>
      </c>
      <c r="H22" s="7">
        <v>10</v>
      </c>
      <c r="I22" s="7">
        <v>3</v>
      </c>
      <c r="J22" s="7">
        <v>0</v>
      </c>
      <c r="K22" s="7">
        <v>0</v>
      </c>
      <c r="L22" s="7">
        <v>0</v>
      </c>
      <c r="M22" s="7">
        <v>0</v>
      </c>
      <c r="N22" s="7">
        <v>2</v>
      </c>
      <c r="O22" s="7">
        <v>4</v>
      </c>
      <c r="P22" s="7">
        <v>55</v>
      </c>
      <c r="Q22" s="7">
        <v>173</v>
      </c>
      <c r="R22" s="7">
        <v>150</v>
      </c>
      <c r="S22" s="7">
        <v>22</v>
      </c>
      <c r="T22" s="7">
        <v>2</v>
      </c>
      <c r="U22" s="7">
        <v>0</v>
      </c>
      <c r="V22" s="7">
        <v>0</v>
      </c>
      <c r="W22" s="7">
        <v>0</v>
      </c>
      <c r="X22" s="7">
        <v>0</v>
      </c>
      <c r="Y22" s="7">
        <v>3</v>
      </c>
      <c r="Z22" s="7">
        <v>24</v>
      </c>
      <c r="AA22" s="7">
        <v>71</v>
      </c>
      <c r="AB22" s="7">
        <v>38</v>
      </c>
      <c r="AC22" s="7">
        <v>8</v>
      </c>
      <c r="AD22" s="7">
        <v>1</v>
      </c>
      <c r="AE22" s="7">
        <v>2</v>
      </c>
      <c r="AF22" s="7">
        <v>0</v>
      </c>
      <c r="AG22" s="7">
        <v>0</v>
      </c>
      <c r="AH22" s="7">
        <v>0</v>
      </c>
      <c r="AI22" s="7">
        <v>0</v>
      </c>
      <c r="AJ22" s="7">
        <v>1</v>
      </c>
      <c r="AK22" s="7">
        <v>2</v>
      </c>
      <c r="AL22" s="7">
        <v>5</v>
      </c>
      <c r="AM22" s="7">
        <v>3</v>
      </c>
      <c r="AN22" s="7">
        <v>1</v>
      </c>
      <c r="AO22" s="7">
        <v>0</v>
      </c>
      <c r="AP22" s="7">
        <v>0</v>
      </c>
    </row>
    <row r="23" spans="1:42" s="8" customFormat="1" x14ac:dyDescent="0.2">
      <c r="A23" s="52" t="s">
        <v>202</v>
      </c>
      <c r="B23" s="32">
        <f t="shared" si="2"/>
        <v>125</v>
      </c>
      <c r="C23" s="7">
        <v>0</v>
      </c>
      <c r="D23" s="7">
        <v>0</v>
      </c>
      <c r="E23" s="7">
        <v>0</v>
      </c>
      <c r="F23" s="7">
        <v>0</v>
      </c>
      <c r="G23" s="7">
        <v>1</v>
      </c>
      <c r="H23" s="7">
        <v>4</v>
      </c>
      <c r="I23" s="7">
        <v>2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1</v>
      </c>
      <c r="P23" s="7">
        <v>5</v>
      </c>
      <c r="Q23" s="7">
        <v>10</v>
      </c>
      <c r="R23" s="7">
        <v>51</v>
      </c>
      <c r="S23" s="7">
        <v>24</v>
      </c>
      <c r="T23" s="7">
        <v>2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1</v>
      </c>
      <c r="AA23" s="7">
        <v>2</v>
      </c>
      <c r="AB23" s="7">
        <v>9</v>
      </c>
      <c r="AC23" s="7">
        <v>7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4</v>
      </c>
      <c r="AM23" s="7">
        <v>1</v>
      </c>
      <c r="AN23" s="7">
        <v>0</v>
      </c>
      <c r="AO23" s="7">
        <v>0</v>
      </c>
      <c r="AP23" s="7">
        <v>0</v>
      </c>
    </row>
    <row r="24" spans="1:42" s="8" customFormat="1" x14ac:dyDescent="0.2">
      <c r="A24" s="53" t="s">
        <v>203</v>
      </c>
      <c r="B24" s="32">
        <f t="shared" si="2"/>
        <v>8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1</v>
      </c>
      <c r="O24" s="7">
        <v>0</v>
      </c>
      <c r="P24" s="7">
        <v>0</v>
      </c>
      <c r="Q24" s="7">
        <v>0</v>
      </c>
      <c r="R24" s="7">
        <v>1</v>
      </c>
      <c r="S24" s="7">
        <v>1</v>
      </c>
      <c r="T24" s="7">
        <v>3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1</v>
      </c>
      <c r="AB24" s="7">
        <v>0</v>
      </c>
      <c r="AC24" s="7">
        <v>1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</row>
    <row r="25" spans="1:42" s="8" customFormat="1" x14ac:dyDescent="0.2">
      <c r="A25" s="53" t="s">
        <v>196</v>
      </c>
      <c r="B25" s="32">
        <f t="shared" si="2"/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8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8" customFormat="1" x14ac:dyDescent="0.2">
      <c r="A27" s="8" t="s">
        <v>439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8" customFormat="1" x14ac:dyDescent="0.2">
      <c r="A28" s="52">
        <v>-19</v>
      </c>
      <c r="B28" s="32">
        <f t="shared" ref="B28:B35" si="3">SUM(C28:AP28)</f>
        <v>604</v>
      </c>
      <c r="C28" s="7">
        <v>4</v>
      </c>
      <c r="D28" s="7">
        <v>13</v>
      </c>
      <c r="E28" s="7">
        <v>1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24</v>
      </c>
      <c r="N28" s="7">
        <v>207</v>
      </c>
      <c r="O28" s="7">
        <v>74</v>
      </c>
      <c r="P28" s="7">
        <v>7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19</v>
      </c>
      <c r="X28" s="7">
        <v>178</v>
      </c>
      <c r="Y28" s="7">
        <v>53</v>
      </c>
      <c r="Z28" s="7">
        <v>10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2</v>
      </c>
      <c r="AI28" s="7">
        <v>10</v>
      </c>
      <c r="AJ28" s="7">
        <v>1</v>
      </c>
      <c r="AK28" s="7">
        <v>1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</row>
    <row r="29" spans="1:42" s="8" customFormat="1" x14ac:dyDescent="0.2">
      <c r="A29" s="52" t="s">
        <v>198</v>
      </c>
      <c r="B29" s="32">
        <f t="shared" si="3"/>
        <v>7529</v>
      </c>
      <c r="C29" s="7">
        <v>4</v>
      </c>
      <c r="D29" s="7">
        <v>62</v>
      </c>
      <c r="E29" s="7">
        <v>54</v>
      </c>
      <c r="F29" s="7">
        <v>8</v>
      </c>
      <c r="G29" s="7">
        <v>3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29</v>
      </c>
      <c r="N29" s="7">
        <v>1244</v>
      </c>
      <c r="O29" s="7">
        <v>1609</v>
      </c>
      <c r="P29" s="7">
        <v>241</v>
      </c>
      <c r="Q29" s="7">
        <v>36</v>
      </c>
      <c r="R29" s="7">
        <v>5</v>
      </c>
      <c r="S29" s="7">
        <v>1</v>
      </c>
      <c r="T29" s="7">
        <v>0</v>
      </c>
      <c r="U29" s="7">
        <v>0</v>
      </c>
      <c r="V29" s="7">
        <v>0</v>
      </c>
      <c r="W29" s="7">
        <v>19</v>
      </c>
      <c r="X29" s="7">
        <v>1503</v>
      </c>
      <c r="Y29" s="7">
        <v>1780</v>
      </c>
      <c r="Z29" s="7">
        <v>311</v>
      </c>
      <c r="AA29" s="7">
        <v>51</v>
      </c>
      <c r="AB29" s="7">
        <v>11</v>
      </c>
      <c r="AC29" s="7">
        <v>0</v>
      </c>
      <c r="AD29" s="7">
        <v>0</v>
      </c>
      <c r="AE29" s="7">
        <v>1</v>
      </c>
      <c r="AF29" s="7">
        <v>0</v>
      </c>
      <c r="AG29" s="7">
        <v>0</v>
      </c>
      <c r="AH29" s="7">
        <v>61</v>
      </c>
      <c r="AI29" s="7">
        <v>311</v>
      </c>
      <c r="AJ29" s="7">
        <v>130</v>
      </c>
      <c r="AK29" s="7">
        <v>33</v>
      </c>
      <c r="AL29" s="7">
        <v>13</v>
      </c>
      <c r="AM29" s="7">
        <v>8</v>
      </c>
      <c r="AN29" s="7">
        <v>0</v>
      </c>
      <c r="AO29" s="7">
        <v>1</v>
      </c>
      <c r="AP29" s="7">
        <v>0</v>
      </c>
    </row>
    <row r="30" spans="1:42" s="8" customFormat="1" x14ac:dyDescent="0.2">
      <c r="A30" s="52" t="s">
        <v>199</v>
      </c>
      <c r="B30" s="32">
        <f t="shared" si="3"/>
        <v>7356</v>
      </c>
      <c r="C30" s="7">
        <v>0</v>
      </c>
      <c r="D30" s="7">
        <v>15</v>
      </c>
      <c r="E30" s="7">
        <v>39</v>
      </c>
      <c r="F30" s="7">
        <v>14</v>
      </c>
      <c r="G30" s="7">
        <v>4</v>
      </c>
      <c r="H30" s="7">
        <v>3</v>
      </c>
      <c r="I30" s="7">
        <v>1</v>
      </c>
      <c r="J30" s="7">
        <v>0</v>
      </c>
      <c r="K30" s="7">
        <v>1</v>
      </c>
      <c r="L30" s="7">
        <v>0</v>
      </c>
      <c r="M30" s="7">
        <v>1</v>
      </c>
      <c r="N30" s="7">
        <v>184</v>
      </c>
      <c r="O30" s="7">
        <v>1391</v>
      </c>
      <c r="P30" s="7">
        <v>747</v>
      </c>
      <c r="Q30" s="7">
        <v>142</v>
      </c>
      <c r="R30" s="7">
        <v>17</v>
      </c>
      <c r="S30" s="7">
        <v>8</v>
      </c>
      <c r="T30" s="7">
        <v>1</v>
      </c>
      <c r="U30" s="7">
        <v>0</v>
      </c>
      <c r="V30" s="7">
        <v>0</v>
      </c>
      <c r="W30" s="7">
        <v>2</v>
      </c>
      <c r="X30" s="7">
        <v>271</v>
      </c>
      <c r="Y30" s="7">
        <v>2047</v>
      </c>
      <c r="Z30" s="7">
        <v>1189</v>
      </c>
      <c r="AA30" s="7">
        <v>211</v>
      </c>
      <c r="AB30" s="7">
        <v>31</v>
      </c>
      <c r="AC30" s="7">
        <v>10</v>
      </c>
      <c r="AD30" s="7">
        <v>3</v>
      </c>
      <c r="AE30" s="7">
        <v>0</v>
      </c>
      <c r="AF30" s="7">
        <v>0</v>
      </c>
      <c r="AG30" s="7">
        <v>0</v>
      </c>
      <c r="AH30" s="7">
        <v>19</v>
      </c>
      <c r="AI30" s="7">
        <v>393</v>
      </c>
      <c r="AJ30" s="7">
        <v>437</v>
      </c>
      <c r="AK30" s="7">
        <v>139</v>
      </c>
      <c r="AL30" s="7">
        <v>23</v>
      </c>
      <c r="AM30" s="7">
        <v>11</v>
      </c>
      <c r="AN30" s="7">
        <v>2</v>
      </c>
      <c r="AO30" s="7">
        <v>0</v>
      </c>
      <c r="AP30" s="7">
        <v>0</v>
      </c>
    </row>
    <row r="31" spans="1:42" s="8" customFormat="1" x14ac:dyDescent="0.2">
      <c r="A31" s="52" t="s">
        <v>200</v>
      </c>
      <c r="B31" s="32">
        <f t="shared" si="3"/>
        <v>2799</v>
      </c>
      <c r="C31" s="7">
        <v>0</v>
      </c>
      <c r="D31" s="7">
        <v>0</v>
      </c>
      <c r="E31" s="7">
        <v>3</v>
      </c>
      <c r="F31" s="7">
        <v>9</v>
      </c>
      <c r="G31" s="7">
        <v>13</v>
      </c>
      <c r="H31" s="7">
        <v>5</v>
      </c>
      <c r="I31" s="7">
        <v>0</v>
      </c>
      <c r="J31" s="7">
        <v>0</v>
      </c>
      <c r="K31" s="7">
        <v>0</v>
      </c>
      <c r="L31" s="7">
        <v>0</v>
      </c>
      <c r="M31" s="7">
        <v>1</v>
      </c>
      <c r="N31" s="7">
        <v>8</v>
      </c>
      <c r="O31" s="7">
        <v>138</v>
      </c>
      <c r="P31" s="7">
        <v>416</v>
      </c>
      <c r="Q31" s="7">
        <v>304</v>
      </c>
      <c r="R31" s="7">
        <v>50</v>
      </c>
      <c r="S31" s="7">
        <v>4</v>
      </c>
      <c r="T31" s="7">
        <v>1</v>
      </c>
      <c r="U31" s="7">
        <v>2</v>
      </c>
      <c r="V31" s="7">
        <v>0</v>
      </c>
      <c r="W31" s="7">
        <v>1</v>
      </c>
      <c r="X31" s="7">
        <v>14</v>
      </c>
      <c r="Y31" s="7">
        <v>170</v>
      </c>
      <c r="Z31" s="7">
        <v>634</v>
      </c>
      <c r="AA31" s="7">
        <v>431</v>
      </c>
      <c r="AB31" s="7">
        <v>62</v>
      </c>
      <c r="AC31" s="7">
        <v>13</v>
      </c>
      <c r="AD31" s="7">
        <v>4</v>
      </c>
      <c r="AE31" s="7">
        <v>0</v>
      </c>
      <c r="AF31" s="7">
        <v>1</v>
      </c>
      <c r="AG31" s="7">
        <v>0</v>
      </c>
      <c r="AH31" s="7">
        <v>2</v>
      </c>
      <c r="AI31" s="7">
        <v>26</v>
      </c>
      <c r="AJ31" s="7">
        <v>239</v>
      </c>
      <c r="AK31" s="7">
        <v>175</v>
      </c>
      <c r="AL31" s="7">
        <v>53</v>
      </c>
      <c r="AM31" s="7">
        <v>15</v>
      </c>
      <c r="AN31" s="7">
        <v>4</v>
      </c>
      <c r="AO31" s="7">
        <v>0</v>
      </c>
      <c r="AP31" s="7">
        <v>1</v>
      </c>
    </row>
    <row r="32" spans="1:42" s="8" customFormat="1" x14ac:dyDescent="0.2">
      <c r="A32" s="52" t="s">
        <v>201</v>
      </c>
      <c r="B32" s="32">
        <f t="shared" si="3"/>
        <v>1031</v>
      </c>
      <c r="C32" s="7">
        <v>0</v>
      </c>
      <c r="D32" s="7">
        <v>0</v>
      </c>
      <c r="E32" s="7">
        <v>0</v>
      </c>
      <c r="F32" s="7">
        <v>1</v>
      </c>
      <c r="G32" s="7">
        <v>6</v>
      </c>
      <c r="H32" s="7">
        <v>8</v>
      </c>
      <c r="I32" s="7">
        <v>1</v>
      </c>
      <c r="J32" s="7">
        <v>0</v>
      </c>
      <c r="K32" s="7">
        <v>0</v>
      </c>
      <c r="L32" s="7">
        <v>0</v>
      </c>
      <c r="M32" s="7">
        <v>0</v>
      </c>
      <c r="N32" s="7">
        <v>1</v>
      </c>
      <c r="O32" s="7">
        <v>12</v>
      </c>
      <c r="P32" s="7">
        <v>35</v>
      </c>
      <c r="Q32" s="7">
        <v>180</v>
      </c>
      <c r="R32" s="7">
        <v>110</v>
      </c>
      <c r="S32" s="7">
        <v>14</v>
      </c>
      <c r="T32" s="7">
        <v>1</v>
      </c>
      <c r="U32" s="7">
        <v>0</v>
      </c>
      <c r="V32" s="7">
        <v>0</v>
      </c>
      <c r="W32" s="7">
        <v>0</v>
      </c>
      <c r="X32" s="7">
        <v>1</v>
      </c>
      <c r="Y32" s="7">
        <v>21</v>
      </c>
      <c r="Z32" s="7">
        <v>81</v>
      </c>
      <c r="AA32" s="7">
        <v>240</v>
      </c>
      <c r="AB32" s="7">
        <v>112</v>
      </c>
      <c r="AC32" s="7">
        <v>15</v>
      </c>
      <c r="AD32" s="7">
        <v>6</v>
      </c>
      <c r="AE32" s="7">
        <v>3</v>
      </c>
      <c r="AF32" s="7">
        <v>0</v>
      </c>
      <c r="AG32" s="7">
        <v>0</v>
      </c>
      <c r="AH32" s="7">
        <v>0</v>
      </c>
      <c r="AI32" s="7">
        <v>1</v>
      </c>
      <c r="AJ32" s="7">
        <v>21</v>
      </c>
      <c r="AK32" s="7">
        <v>80</v>
      </c>
      <c r="AL32" s="7">
        <v>66</v>
      </c>
      <c r="AM32" s="7">
        <v>11</v>
      </c>
      <c r="AN32" s="7">
        <v>3</v>
      </c>
      <c r="AO32" s="7">
        <v>0</v>
      </c>
      <c r="AP32" s="7">
        <v>1</v>
      </c>
    </row>
    <row r="33" spans="1:42" x14ac:dyDescent="0.2">
      <c r="A33" s="52" t="s">
        <v>202</v>
      </c>
      <c r="B33" s="32">
        <f t="shared" si="3"/>
        <v>180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1</v>
      </c>
      <c r="I33" s="54">
        <v>0</v>
      </c>
      <c r="J33" s="54">
        <v>1</v>
      </c>
      <c r="K33" s="54">
        <v>1</v>
      </c>
      <c r="L33" s="54">
        <v>0</v>
      </c>
      <c r="M33" s="54">
        <v>1</v>
      </c>
      <c r="N33" s="54">
        <v>0</v>
      </c>
      <c r="O33" s="54">
        <v>4</v>
      </c>
      <c r="P33" s="54">
        <v>3</v>
      </c>
      <c r="Q33" s="54">
        <v>4</v>
      </c>
      <c r="R33" s="54">
        <v>37</v>
      </c>
      <c r="S33" s="54">
        <v>16</v>
      </c>
      <c r="T33" s="54">
        <v>4</v>
      </c>
      <c r="U33" s="54">
        <v>0</v>
      </c>
      <c r="V33" s="54">
        <v>0</v>
      </c>
      <c r="W33" s="54">
        <v>0</v>
      </c>
      <c r="X33" s="54">
        <v>0</v>
      </c>
      <c r="Y33" s="54">
        <v>1</v>
      </c>
      <c r="Z33" s="54">
        <v>4</v>
      </c>
      <c r="AA33" s="54">
        <v>9</v>
      </c>
      <c r="AB33" s="54">
        <v>36</v>
      </c>
      <c r="AC33" s="54">
        <v>21</v>
      </c>
      <c r="AD33" s="54">
        <v>3</v>
      </c>
      <c r="AE33" s="54">
        <v>2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5</v>
      </c>
      <c r="AL33" s="54">
        <v>15</v>
      </c>
      <c r="AM33" s="54">
        <v>7</v>
      </c>
      <c r="AN33" s="54">
        <v>4</v>
      </c>
      <c r="AO33" s="54">
        <v>1</v>
      </c>
      <c r="AP33" s="54">
        <v>0</v>
      </c>
    </row>
    <row r="34" spans="1:42" x14ac:dyDescent="0.2">
      <c r="A34" s="53" t="s">
        <v>203</v>
      </c>
      <c r="B34" s="32">
        <f t="shared" si="3"/>
        <v>7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1</v>
      </c>
      <c r="Q34" s="54">
        <v>0</v>
      </c>
      <c r="R34" s="54">
        <v>0</v>
      </c>
      <c r="S34" s="54">
        <v>1</v>
      </c>
      <c r="T34" s="54">
        <v>1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1</v>
      </c>
      <c r="AC34" s="54">
        <v>0</v>
      </c>
      <c r="AD34" s="54">
        <v>1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1</v>
      </c>
      <c r="AL34" s="54">
        <v>0</v>
      </c>
      <c r="AM34" s="54">
        <v>1</v>
      </c>
      <c r="AN34" s="54">
        <v>0</v>
      </c>
      <c r="AO34" s="54">
        <v>0</v>
      </c>
      <c r="AP34" s="54">
        <v>0</v>
      </c>
    </row>
    <row r="35" spans="1:42" x14ac:dyDescent="0.2">
      <c r="A35" s="53" t="s">
        <v>196</v>
      </c>
      <c r="B35" s="32">
        <f t="shared" si="3"/>
        <v>0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</row>
    <row r="36" spans="1:42" x14ac:dyDescent="0.2">
      <c r="B36" s="7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</row>
    <row r="37" spans="1:42" x14ac:dyDescent="0.2">
      <c r="A37" s="8" t="s">
        <v>266</v>
      </c>
      <c r="B37" s="7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</row>
    <row r="38" spans="1:42" x14ac:dyDescent="0.2">
      <c r="A38" s="52">
        <v>-19</v>
      </c>
      <c r="B38" s="32">
        <f t="shared" ref="B38:B45" si="4">SUM(C38:AP38)</f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54">
        <v>0</v>
      </c>
      <c r="AP38" s="54">
        <v>0</v>
      </c>
    </row>
    <row r="39" spans="1:42" x14ac:dyDescent="0.2">
      <c r="A39" s="52" t="s">
        <v>198</v>
      </c>
      <c r="B39" s="32">
        <f t="shared" si="4"/>
        <v>410</v>
      </c>
      <c r="C39" s="54">
        <v>0</v>
      </c>
      <c r="D39" s="54">
        <v>1</v>
      </c>
      <c r="E39" s="54">
        <v>1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1</v>
      </c>
      <c r="N39" s="54">
        <v>25</v>
      </c>
      <c r="O39" s="54">
        <v>36</v>
      </c>
      <c r="P39" s="54">
        <v>5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1</v>
      </c>
      <c r="X39" s="54">
        <v>51</v>
      </c>
      <c r="Y39" s="54">
        <v>101</v>
      </c>
      <c r="Z39" s="54">
        <v>14</v>
      </c>
      <c r="AA39" s="54">
        <v>1</v>
      </c>
      <c r="AB39" s="54">
        <v>1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38</v>
      </c>
      <c r="AI39" s="54">
        <v>100</v>
      </c>
      <c r="AJ39" s="54">
        <v>27</v>
      </c>
      <c r="AK39" s="54">
        <v>7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</row>
    <row r="40" spans="1:42" x14ac:dyDescent="0.2">
      <c r="A40" s="52" t="s">
        <v>199</v>
      </c>
      <c r="B40" s="32">
        <f t="shared" si="4"/>
        <v>2871</v>
      </c>
      <c r="C40" s="54">
        <v>0</v>
      </c>
      <c r="D40" s="54">
        <v>2</v>
      </c>
      <c r="E40" s="54">
        <v>5</v>
      </c>
      <c r="F40" s="54">
        <v>1</v>
      </c>
      <c r="G40" s="54">
        <v>1</v>
      </c>
      <c r="H40" s="54">
        <v>1</v>
      </c>
      <c r="I40" s="54">
        <v>1</v>
      </c>
      <c r="J40" s="54">
        <v>0</v>
      </c>
      <c r="K40" s="54">
        <v>0</v>
      </c>
      <c r="L40" s="54">
        <v>0</v>
      </c>
      <c r="M40" s="54">
        <v>0</v>
      </c>
      <c r="N40" s="54">
        <v>18</v>
      </c>
      <c r="O40" s="54">
        <v>128</v>
      </c>
      <c r="P40" s="54">
        <v>61</v>
      </c>
      <c r="Q40" s="54">
        <v>10</v>
      </c>
      <c r="R40" s="54">
        <v>3</v>
      </c>
      <c r="S40" s="54">
        <v>1</v>
      </c>
      <c r="T40" s="54">
        <v>0</v>
      </c>
      <c r="U40" s="54">
        <v>0</v>
      </c>
      <c r="V40" s="54">
        <v>0</v>
      </c>
      <c r="W40" s="54">
        <v>1</v>
      </c>
      <c r="X40" s="54">
        <v>61</v>
      </c>
      <c r="Y40" s="54">
        <v>533</v>
      </c>
      <c r="Z40" s="54">
        <v>269</v>
      </c>
      <c r="AA40" s="54">
        <v>46</v>
      </c>
      <c r="AB40" s="54">
        <v>8</v>
      </c>
      <c r="AC40" s="54">
        <v>3</v>
      </c>
      <c r="AD40" s="54">
        <v>1</v>
      </c>
      <c r="AE40" s="54">
        <v>0</v>
      </c>
      <c r="AF40" s="54">
        <v>0</v>
      </c>
      <c r="AG40" s="54">
        <v>0</v>
      </c>
      <c r="AH40" s="54">
        <v>41</v>
      </c>
      <c r="AI40" s="54">
        <v>1067</v>
      </c>
      <c r="AJ40" s="54">
        <v>486</v>
      </c>
      <c r="AK40" s="54">
        <v>92</v>
      </c>
      <c r="AL40" s="54">
        <v>25</v>
      </c>
      <c r="AM40" s="54">
        <v>4</v>
      </c>
      <c r="AN40" s="54">
        <v>1</v>
      </c>
      <c r="AO40" s="54">
        <v>1</v>
      </c>
      <c r="AP40" s="54">
        <v>0</v>
      </c>
    </row>
    <row r="41" spans="1:42" x14ac:dyDescent="0.2">
      <c r="A41" s="52" t="s">
        <v>200</v>
      </c>
      <c r="B41" s="32">
        <f t="shared" si="4"/>
        <v>1527</v>
      </c>
      <c r="C41" s="54">
        <v>0</v>
      </c>
      <c r="D41" s="54">
        <v>0</v>
      </c>
      <c r="E41" s="54">
        <v>0</v>
      </c>
      <c r="F41" s="54">
        <v>4</v>
      </c>
      <c r="G41" s="54">
        <v>2</v>
      </c>
      <c r="H41" s="54">
        <v>1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15</v>
      </c>
      <c r="P41" s="54">
        <v>29</v>
      </c>
      <c r="Q41" s="54">
        <v>16</v>
      </c>
      <c r="R41" s="54">
        <v>3</v>
      </c>
      <c r="S41" s="54">
        <v>1</v>
      </c>
      <c r="T41" s="54">
        <v>0</v>
      </c>
      <c r="U41" s="54">
        <v>0</v>
      </c>
      <c r="V41" s="54">
        <v>0</v>
      </c>
      <c r="W41" s="54">
        <v>0</v>
      </c>
      <c r="X41" s="54">
        <v>9</v>
      </c>
      <c r="Y41" s="54">
        <v>64</v>
      </c>
      <c r="Z41" s="54">
        <v>215</v>
      </c>
      <c r="AA41" s="54">
        <v>87</v>
      </c>
      <c r="AB41" s="54">
        <v>20</v>
      </c>
      <c r="AC41" s="54">
        <v>8</v>
      </c>
      <c r="AD41" s="54">
        <v>3</v>
      </c>
      <c r="AE41" s="54">
        <v>0</v>
      </c>
      <c r="AF41" s="54">
        <v>0</v>
      </c>
      <c r="AG41" s="54">
        <v>0</v>
      </c>
      <c r="AH41" s="54">
        <v>2</v>
      </c>
      <c r="AI41" s="54">
        <v>113</v>
      </c>
      <c r="AJ41" s="54">
        <v>626</v>
      </c>
      <c r="AK41" s="54">
        <v>236</v>
      </c>
      <c r="AL41" s="54">
        <v>60</v>
      </c>
      <c r="AM41" s="54">
        <v>10</v>
      </c>
      <c r="AN41" s="54">
        <v>3</v>
      </c>
      <c r="AO41" s="54">
        <v>0</v>
      </c>
      <c r="AP41" s="54">
        <v>0</v>
      </c>
    </row>
    <row r="42" spans="1:42" x14ac:dyDescent="0.2">
      <c r="A42" s="52" t="s">
        <v>201</v>
      </c>
      <c r="B42" s="32">
        <f t="shared" si="4"/>
        <v>423</v>
      </c>
      <c r="C42" s="54">
        <v>0</v>
      </c>
      <c r="D42" s="54">
        <v>0</v>
      </c>
      <c r="E42" s="54">
        <v>1</v>
      </c>
      <c r="F42" s="54">
        <v>1</v>
      </c>
      <c r="G42" s="54">
        <v>2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1</v>
      </c>
      <c r="P42" s="54">
        <v>5</v>
      </c>
      <c r="Q42" s="54">
        <v>15</v>
      </c>
      <c r="R42" s="54">
        <v>4</v>
      </c>
      <c r="S42" s="54">
        <v>2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6</v>
      </c>
      <c r="Z42" s="54">
        <v>11</v>
      </c>
      <c r="AA42" s="54">
        <v>48</v>
      </c>
      <c r="AB42" s="54">
        <v>29</v>
      </c>
      <c r="AC42" s="54">
        <v>5</v>
      </c>
      <c r="AD42" s="54">
        <v>1</v>
      </c>
      <c r="AE42" s="54">
        <v>0</v>
      </c>
      <c r="AF42" s="54">
        <v>0</v>
      </c>
      <c r="AG42" s="54">
        <v>0</v>
      </c>
      <c r="AH42" s="54">
        <v>1</v>
      </c>
      <c r="AI42" s="54">
        <v>5</v>
      </c>
      <c r="AJ42" s="54">
        <v>31</v>
      </c>
      <c r="AK42" s="54">
        <v>169</v>
      </c>
      <c r="AL42" s="54">
        <v>67</v>
      </c>
      <c r="AM42" s="54">
        <v>12</v>
      </c>
      <c r="AN42" s="54">
        <v>7</v>
      </c>
      <c r="AO42" s="54">
        <v>0</v>
      </c>
      <c r="AP42" s="54">
        <v>0</v>
      </c>
    </row>
    <row r="43" spans="1:42" x14ac:dyDescent="0.2">
      <c r="A43" s="52" t="s">
        <v>202</v>
      </c>
      <c r="B43" s="32">
        <f t="shared" si="4"/>
        <v>83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1</v>
      </c>
      <c r="R43" s="54">
        <v>5</v>
      </c>
      <c r="S43" s="54">
        <v>3</v>
      </c>
      <c r="T43" s="54">
        <v>0</v>
      </c>
      <c r="U43" s="54">
        <v>0</v>
      </c>
      <c r="V43" s="54">
        <v>1</v>
      </c>
      <c r="W43" s="54">
        <v>0</v>
      </c>
      <c r="X43" s="54">
        <v>0</v>
      </c>
      <c r="Y43" s="54">
        <v>0</v>
      </c>
      <c r="Z43" s="54">
        <v>2</v>
      </c>
      <c r="AA43" s="54">
        <v>5</v>
      </c>
      <c r="AB43" s="54">
        <v>7</v>
      </c>
      <c r="AC43" s="54">
        <v>4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3</v>
      </c>
      <c r="AK43" s="54">
        <v>7</v>
      </c>
      <c r="AL43" s="54">
        <v>33</v>
      </c>
      <c r="AM43" s="54">
        <v>8</v>
      </c>
      <c r="AN43" s="54">
        <v>2</v>
      </c>
      <c r="AO43" s="54">
        <v>2</v>
      </c>
      <c r="AP43" s="54">
        <v>0</v>
      </c>
    </row>
    <row r="44" spans="1:42" x14ac:dyDescent="0.2">
      <c r="A44" s="53" t="s">
        <v>203</v>
      </c>
      <c r="B44" s="32">
        <f t="shared" si="4"/>
        <v>0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</row>
    <row r="45" spans="1:42" x14ac:dyDescent="0.2">
      <c r="A45" s="53" t="s">
        <v>196</v>
      </c>
      <c r="B45" s="32">
        <f t="shared" si="4"/>
        <v>0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B9" sqref="B9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571</v>
      </c>
    </row>
    <row r="3" spans="1:91" s="55" customFormat="1" ht="20.100000000000001" customHeight="1" x14ac:dyDescent="0.2">
      <c r="A3" s="81" t="s">
        <v>440</v>
      </c>
      <c r="B3" s="95" t="s">
        <v>13</v>
      </c>
      <c r="C3" s="95" t="s">
        <v>441</v>
      </c>
      <c r="D3" s="95"/>
      <c r="E3" s="95"/>
      <c r="F3" s="95"/>
      <c r="G3" s="95"/>
      <c r="H3" s="95"/>
      <c r="I3" s="95"/>
      <c r="J3" s="95"/>
      <c r="K3" s="95" t="s">
        <v>442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55" customFormat="1" ht="20.100000000000001" customHeight="1" x14ac:dyDescent="0.2">
      <c r="A4" s="81"/>
      <c r="B4" s="95"/>
      <c r="C4" s="40" t="s">
        <v>443</v>
      </c>
      <c r="D4" s="40" t="s">
        <v>444</v>
      </c>
      <c r="E4" s="40" t="s">
        <v>445</v>
      </c>
      <c r="F4" s="40" t="s">
        <v>446</v>
      </c>
      <c r="G4" s="40" t="s">
        <v>447</v>
      </c>
      <c r="H4" s="40" t="s">
        <v>448</v>
      </c>
      <c r="I4" s="40" t="s">
        <v>449</v>
      </c>
      <c r="J4" s="40" t="s">
        <v>450</v>
      </c>
      <c r="K4" s="56" t="s">
        <v>451</v>
      </c>
      <c r="L4" s="56" t="s">
        <v>452</v>
      </c>
      <c r="M4" s="56" t="s">
        <v>453</v>
      </c>
      <c r="N4" s="56" t="s">
        <v>454</v>
      </c>
      <c r="O4" s="56" t="s">
        <v>455</v>
      </c>
      <c r="P4" s="56" t="s">
        <v>456</v>
      </c>
      <c r="Q4" s="56" t="s">
        <v>457</v>
      </c>
      <c r="R4" s="56" t="s">
        <v>458</v>
      </c>
      <c r="S4" s="56" t="s">
        <v>459</v>
      </c>
      <c r="T4" s="56" t="s">
        <v>460</v>
      </c>
      <c r="U4" s="56" t="s">
        <v>461</v>
      </c>
      <c r="V4" s="56" t="s">
        <v>462</v>
      </c>
      <c r="W4" s="56" t="s">
        <v>463</v>
      </c>
      <c r="X4" s="56" t="s">
        <v>464</v>
      </c>
      <c r="Y4" s="56" t="s">
        <v>465</v>
      </c>
      <c r="Z4" s="56" t="s">
        <v>466</v>
      </c>
      <c r="AA4" s="56" t="s">
        <v>467</v>
      </c>
      <c r="AB4" s="56" t="s">
        <v>468</v>
      </c>
      <c r="AC4" s="56" t="s">
        <v>469</v>
      </c>
      <c r="AD4" s="56" t="s">
        <v>470</v>
      </c>
      <c r="AE4" s="56" t="s">
        <v>471</v>
      </c>
      <c r="AF4" s="56" t="s">
        <v>472</v>
      </c>
      <c r="AG4" s="56" t="s">
        <v>473</v>
      </c>
      <c r="AH4" s="56" t="s">
        <v>474</v>
      </c>
      <c r="AI4" s="56" t="s">
        <v>475</v>
      </c>
      <c r="AJ4" s="56" t="s">
        <v>476</v>
      </c>
      <c r="AK4" s="56" t="s">
        <v>477</v>
      </c>
      <c r="AL4" s="56" t="s">
        <v>478</v>
      </c>
      <c r="AM4" s="56" t="s">
        <v>479</v>
      </c>
      <c r="AN4" s="56" t="s">
        <v>480</v>
      </c>
      <c r="AO4" s="56" t="s">
        <v>481</v>
      </c>
      <c r="AP4" s="56" t="s">
        <v>482</v>
      </c>
      <c r="AQ4" s="56" t="s">
        <v>483</v>
      </c>
      <c r="AR4" s="56" t="s">
        <v>484</v>
      </c>
      <c r="AS4" s="56" t="s">
        <v>485</v>
      </c>
      <c r="AT4" s="56" t="s">
        <v>486</v>
      </c>
      <c r="AU4" s="56" t="s">
        <v>487</v>
      </c>
      <c r="AV4" s="56" t="s">
        <v>488</v>
      </c>
      <c r="AW4" s="56" t="s">
        <v>489</v>
      </c>
      <c r="AX4" s="56" t="s">
        <v>490</v>
      </c>
      <c r="AY4" s="56" t="s">
        <v>491</v>
      </c>
      <c r="AZ4" s="56" t="s">
        <v>492</v>
      </c>
      <c r="BA4" s="56" t="s">
        <v>493</v>
      </c>
      <c r="BB4" s="56" t="s">
        <v>494</v>
      </c>
      <c r="BC4" s="56" t="s">
        <v>495</v>
      </c>
      <c r="BD4" s="56" t="s">
        <v>496</v>
      </c>
      <c r="BE4" s="56" t="s">
        <v>497</v>
      </c>
      <c r="BF4" s="56" t="s">
        <v>498</v>
      </c>
      <c r="BG4" s="56" t="s">
        <v>499</v>
      </c>
      <c r="BH4" s="56" t="s">
        <v>500</v>
      </c>
      <c r="BI4" s="56" t="s">
        <v>501</v>
      </c>
      <c r="BJ4" s="56" t="s">
        <v>502</v>
      </c>
      <c r="BK4" s="56" t="s">
        <v>503</v>
      </c>
      <c r="BL4" s="56" t="s">
        <v>504</v>
      </c>
      <c r="BM4" s="56" t="s">
        <v>505</v>
      </c>
      <c r="BN4" s="56" t="s">
        <v>506</v>
      </c>
      <c r="BO4" s="56" t="s">
        <v>507</v>
      </c>
      <c r="BP4" s="56" t="s">
        <v>508</v>
      </c>
      <c r="BQ4" s="56" t="s">
        <v>509</v>
      </c>
      <c r="BR4" s="56" t="s">
        <v>510</v>
      </c>
      <c r="BS4" s="56" t="s">
        <v>511</v>
      </c>
      <c r="BT4" s="56" t="s">
        <v>512</v>
      </c>
      <c r="BU4" s="56" t="s">
        <v>513</v>
      </c>
      <c r="BV4" s="56" t="s">
        <v>514</v>
      </c>
      <c r="BW4" s="56" t="s">
        <v>515</v>
      </c>
      <c r="BX4" s="56" t="s">
        <v>516</v>
      </c>
      <c r="BY4" s="56" t="s">
        <v>517</v>
      </c>
      <c r="BZ4" s="56" t="s">
        <v>518</v>
      </c>
      <c r="CA4" s="56" t="s">
        <v>519</v>
      </c>
      <c r="CB4" s="56" t="s">
        <v>520</v>
      </c>
      <c r="CC4" s="56" t="s">
        <v>521</v>
      </c>
      <c r="CD4" s="56" t="s">
        <v>522</v>
      </c>
      <c r="CE4" s="56" t="s">
        <v>523</v>
      </c>
      <c r="CF4" s="56" t="s">
        <v>524</v>
      </c>
      <c r="CG4" s="56" t="s">
        <v>525</v>
      </c>
      <c r="CH4" s="56" t="s">
        <v>526</v>
      </c>
      <c r="CI4" s="56" t="s">
        <v>527</v>
      </c>
      <c r="CJ4" s="56" t="s">
        <v>528</v>
      </c>
      <c r="CK4" s="56" t="s">
        <v>529</v>
      </c>
      <c r="CL4" s="56" t="s">
        <v>530</v>
      </c>
      <c r="CM4" s="56" t="s">
        <v>531</v>
      </c>
    </row>
    <row r="5" spans="1:91" x14ac:dyDescent="0.2">
      <c r="A5" s="8" t="s">
        <v>267</v>
      </c>
      <c r="B5" s="7">
        <f>SUM(C5:J5)</f>
        <v>51343</v>
      </c>
      <c r="C5" s="7">
        <f>SUM(K5:S5)-P5</f>
        <v>4628</v>
      </c>
      <c r="D5" s="7">
        <f>SUM(T5:Z5)</f>
        <v>4594</v>
      </c>
      <c r="E5" s="7">
        <f>SUM(AA5:AI5)</f>
        <v>4926</v>
      </c>
      <c r="F5" s="7">
        <f>SUM(AJ5:AP5)</f>
        <v>5802</v>
      </c>
      <c r="G5" s="7">
        <f>SUM(AQ5:BA5)</f>
        <v>7092</v>
      </c>
      <c r="H5" s="7">
        <f>SUM(BB5:BN5)</f>
        <v>6013</v>
      </c>
      <c r="I5" s="7">
        <f>SUM(BO5:CA5)</f>
        <v>9729</v>
      </c>
      <c r="J5" s="7">
        <f>SUM(CB5:CM5)-CG5</f>
        <v>8559</v>
      </c>
      <c r="K5" s="7">
        <f>SUM(K9:K14,K17:K22,K25:K30,K33:K38)</f>
        <v>296</v>
      </c>
      <c r="L5" s="7">
        <f t="shared" ref="L5:BW5" si="0">SUM(L9:L14,L17:L22,L25:L30,L33:L38)</f>
        <v>881</v>
      </c>
      <c r="M5" s="7">
        <f t="shared" si="0"/>
        <v>419</v>
      </c>
      <c r="N5" s="7">
        <f t="shared" si="0"/>
        <v>753</v>
      </c>
      <c r="O5" s="7">
        <f t="shared" si="0"/>
        <v>800</v>
      </c>
      <c r="P5" s="7">
        <f t="shared" si="0"/>
        <v>3149</v>
      </c>
      <c r="Q5" s="7">
        <f t="shared" si="0"/>
        <v>594</v>
      </c>
      <c r="R5" s="7">
        <f t="shared" si="0"/>
        <v>457</v>
      </c>
      <c r="S5" s="7">
        <f t="shared" si="0"/>
        <v>428</v>
      </c>
      <c r="T5" s="7">
        <f t="shared" si="0"/>
        <v>972</v>
      </c>
      <c r="U5" s="7">
        <f t="shared" si="0"/>
        <v>756</v>
      </c>
      <c r="V5" s="7">
        <f t="shared" si="0"/>
        <v>401</v>
      </c>
      <c r="W5" s="7">
        <f t="shared" si="0"/>
        <v>482</v>
      </c>
      <c r="X5" s="7">
        <f t="shared" si="0"/>
        <v>536</v>
      </c>
      <c r="Y5" s="7">
        <f t="shared" si="0"/>
        <v>408</v>
      </c>
      <c r="Z5" s="7">
        <f t="shared" si="0"/>
        <v>1039</v>
      </c>
      <c r="AA5" s="7">
        <f t="shared" si="0"/>
        <v>352</v>
      </c>
      <c r="AB5" s="7">
        <f t="shared" si="0"/>
        <v>498</v>
      </c>
      <c r="AC5" s="7">
        <f t="shared" si="0"/>
        <v>211</v>
      </c>
      <c r="AD5" s="7">
        <f t="shared" si="0"/>
        <v>487</v>
      </c>
      <c r="AE5" s="7">
        <f t="shared" si="0"/>
        <v>356</v>
      </c>
      <c r="AF5" s="7">
        <f t="shared" si="0"/>
        <v>597</v>
      </c>
      <c r="AG5" s="7">
        <f t="shared" si="0"/>
        <v>1120</v>
      </c>
      <c r="AH5" s="7">
        <f t="shared" si="0"/>
        <v>400</v>
      </c>
      <c r="AI5" s="7">
        <f t="shared" si="0"/>
        <v>905</v>
      </c>
      <c r="AJ5" s="7">
        <f t="shared" si="0"/>
        <v>847</v>
      </c>
      <c r="AK5" s="7">
        <f t="shared" si="0"/>
        <v>964</v>
      </c>
      <c r="AL5" s="7">
        <f t="shared" si="0"/>
        <v>1447</v>
      </c>
      <c r="AM5" s="7">
        <f t="shared" si="0"/>
        <v>1178</v>
      </c>
      <c r="AN5" s="7">
        <f t="shared" si="0"/>
        <v>428</v>
      </c>
      <c r="AO5" s="7">
        <f t="shared" si="0"/>
        <v>597</v>
      </c>
      <c r="AP5" s="7">
        <f t="shared" si="0"/>
        <v>341</v>
      </c>
      <c r="AQ5" s="7">
        <f t="shared" si="0"/>
        <v>332</v>
      </c>
      <c r="AR5" s="7">
        <f t="shared" si="0"/>
        <v>1012</v>
      </c>
      <c r="AS5" s="7">
        <f t="shared" si="0"/>
        <v>449</v>
      </c>
      <c r="AT5" s="7">
        <f t="shared" si="0"/>
        <v>352</v>
      </c>
      <c r="AU5" s="7">
        <f t="shared" si="0"/>
        <v>606</v>
      </c>
      <c r="AV5" s="7">
        <f t="shared" si="0"/>
        <v>894</v>
      </c>
      <c r="AW5" s="7">
        <f t="shared" si="0"/>
        <v>904</v>
      </c>
      <c r="AX5" s="7">
        <f t="shared" si="0"/>
        <v>546</v>
      </c>
      <c r="AY5" s="7">
        <f t="shared" si="0"/>
        <v>133</v>
      </c>
      <c r="AZ5" s="7">
        <f t="shared" si="0"/>
        <v>456</v>
      </c>
      <c r="BA5" s="7">
        <f t="shared" si="0"/>
        <v>1408</v>
      </c>
      <c r="BB5" s="7">
        <f t="shared" si="0"/>
        <v>869</v>
      </c>
      <c r="BC5" s="7">
        <f t="shared" si="0"/>
        <v>119</v>
      </c>
      <c r="BD5" s="7">
        <f t="shared" si="0"/>
        <v>538</v>
      </c>
      <c r="BE5" s="7">
        <f t="shared" si="0"/>
        <v>290</v>
      </c>
      <c r="BF5" s="7">
        <f t="shared" si="0"/>
        <v>229</v>
      </c>
      <c r="BG5" s="7">
        <f t="shared" si="0"/>
        <v>761</v>
      </c>
      <c r="BH5" s="7">
        <f t="shared" si="0"/>
        <v>210</v>
      </c>
      <c r="BI5" s="7">
        <f t="shared" si="0"/>
        <v>447</v>
      </c>
      <c r="BJ5" s="7">
        <f t="shared" si="0"/>
        <v>957</v>
      </c>
      <c r="BK5" s="7">
        <f t="shared" si="0"/>
        <v>407</v>
      </c>
      <c r="BL5" s="7">
        <f t="shared" si="0"/>
        <v>537</v>
      </c>
      <c r="BM5" s="7">
        <f t="shared" si="0"/>
        <v>256</v>
      </c>
      <c r="BN5" s="7">
        <f t="shared" si="0"/>
        <v>393</v>
      </c>
      <c r="BO5" s="7">
        <f t="shared" si="0"/>
        <v>901</v>
      </c>
      <c r="BP5" s="7">
        <f t="shared" si="0"/>
        <v>635</v>
      </c>
      <c r="BQ5" s="7">
        <f t="shared" si="0"/>
        <v>988</v>
      </c>
      <c r="BR5" s="7">
        <f t="shared" si="0"/>
        <v>445</v>
      </c>
      <c r="BS5" s="7">
        <f t="shared" si="0"/>
        <v>124</v>
      </c>
      <c r="BT5" s="7">
        <f t="shared" si="0"/>
        <v>1177</v>
      </c>
      <c r="BU5" s="7">
        <f t="shared" si="0"/>
        <v>1824</v>
      </c>
      <c r="BV5" s="7">
        <f t="shared" si="0"/>
        <v>890</v>
      </c>
      <c r="BW5" s="7">
        <f t="shared" si="0"/>
        <v>364</v>
      </c>
      <c r="BX5" s="7">
        <f t="shared" ref="BX5:CM5" si="1">SUM(BX9:BX14,BX17:BX22,BX25:BX30,BX33:BX38)</f>
        <v>736</v>
      </c>
      <c r="BY5" s="7">
        <f t="shared" si="1"/>
        <v>220</v>
      </c>
      <c r="BZ5" s="7">
        <f t="shared" si="1"/>
        <v>375</v>
      </c>
      <c r="CA5" s="7">
        <f t="shared" si="1"/>
        <v>1050</v>
      </c>
      <c r="CB5" s="7">
        <f t="shared" si="1"/>
        <v>383</v>
      </c>
      <c r="CC5" s="7">
        <f t="shared" si="1"/>
        <v>603</v>
      </c>
      <c r="CD5" s="7">
        <f t="shared" si="1"/>
        <v>796</v>
      </c>
      <c r="CE5" s="7">
        <f t="shared" si="1"/>
        <v>280</v>
      </c>
      <c r="CF5" s="7">
        <f t="shared" si="1"/>
        <v>537</v>
      </c>
      <c r="CG5" s="7">
        <f t="shared" si="1"/>
        <v>2216</v>
      </c>
      <c r="CH5" s="7">
        <f t="shared" si="1"/>
        <v>1356</v>
      </c>
      <c r="CI5" s="7">
        <f t="shared" si="1"/>
        <v>1243</v>
      </c>
      <c r="CJ5" s="7">
        <f t="shared" si="1"/>
        <v>710</v>
      </c>
      <c r="CK5" s="7">
        <f t="shared" si="1"/>
        <v>227</v>
      </c>
      <c r="CL5" s="7">
        <f t="shared" si="1"/>
        <v>1245</v>
      </c>
      <c r="CM5" s="7">
        <f t="shared" si="1"/>
        <v>1179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-19</v>
      </c>
      <c r="B9" s="7">
        <f t="shared" ref="B9:B14" si="2">SUM(C9:J9)</f>
        <v>2100</v>
      </c>
      <c r="C9" s="7">
        <f t="shared" ref="C9:C14" si="3">SUM(K9:S9)-P9</f>
        <v>69</v>
      </c>
      <c r="D9" s="7">
        <f t="shared" ref="D9:D14" si="4">SUM(T9:Z9)</f>
        <v>114</v>
      </c>
      <c r="E9" s="7">
        <f t="shared" ref="E9:E14" si="5">SUM(AA9:AI9)</f>
        <v>73</v>
      </c>
      <c r="F9" s="7">
        <f t="shared" ref="F9:F14" si="6">SUM(AJ9:AP9)</f>
        <v>211</v>
      </c>
      <c r="G9" s="7">
        <f t="shared" ref="G9:G14" si="7">SUM(AQ9:BA9)</f>
        <v>104</v>
      </c>
      <c r="H9" s="7">
        <f t="shared" ref="H9:H14" si="8">SUM(BB9:BN9)</f>
        <v>314</v>
      </c>
      <c r="I9" s="7">
        <f t="shared" ref="I9:I14" si="9">SUM(BO9:CA9)</f>
        <v>570</v>
      </c>
      <c r="J9" s="7">
        <f t="shared" ref="J9:J14" si="10">SUM(CB9:CM9)-CG9</f>
        <v>645</v>
      </c>
      <c r="K9" s="7">
        <v>1</v>
      </c>
      <c r="L9" s="7">
        <v>12</v>
      </c>
      <c r="M9" s="7">
        <v>3</v>
      </c>
      <c r="N9" s="7">
        <v>5</v>
      </c>
      <c r="O9" s="7">
        <v>20</v>
      </c>
      <c r="P9" s="7">
        <f>SUM(K9:O9)</f>
        <v>41</v>
      </c>
      <c r="Q9" s="7">
        <v>18</v>
      </c>
      <c r="R9" s="7">
        <v>3</v>
      </c>
      <c r="S9" s="7">
        <v>7</v>
      </c>
      <c r="T9" s="7">
        <v>38</v>
      </c>
      <c r="U9" s="7">
        <v>21</v>
      </c>
      <c r="V9" s="7">
        <v>9</v>
      </c>
      <c r="W9" s="7">
        <v>6</v>
      </c>
      <c r="X9" s="7">
        <v>15</v>
      </c>
      <c r="Y9" s="7">
        <v>7</v>
      </c>
      <c r="Z9" s="7">
        <v>18</v>
      </c>
      <c r="AA9" s="7">
        <v>5</v>
      </c>
      <c r="AB9" s="7">
        <v>7</v>
      </c>
      <c r="AC9" s="7">
        <v>2</v>
      </c>
      <c r="AD9" s="7">
        <v>15</v>
      </c>
      <c r="AE9" s="7">
        <v>8</v>
      </c>
      <c r="AF9" s="7">
        <v>3</v>
      </c>
      <c r="AG9" s="7">
        <v>22</v>
      </c>
      <c r="AH9" s="7">
        <v>4</v>
      </c>
      <c r="AI9" s="7">
        <v>7</v>
      </c>
      <c r="AJ9" s="7">
        <v>42</v>
      </c>
      <c r="AK9" s="7">
        <v>44</v>
      </c>
      <c r="AL9" s="7">
        <v>41</v>
      </c>
      <c r="AM9" s="7">
        <v>44</v>
      </c>
      <c r="AN9" s="7">
        <v>19</v>
      </c>
      <c r="AO9" s="7">
        <v>4</v>
      </c>
      <c r="AP9" s="7">
        <v>17</v>
      </c>
      <c r="AQ9" s="7">
        <v>3</v>
      </c>
      <c r="AR9" s="7">
        <v>13</v>
      </c>
      <c r="AS9" s="7">
        <v>8</v>
      </c>
      <c r="AT9" s="7">
        <v>3</v>
      </c>
      <c r="AU9" s="7">
        <v>23</v>
      </c>
      <c r="AV9" s="7">
        <v>20</v>
      </c>
      <c r="AW9" s="7">
        <v>7</v>
      </c>
      <c r="AX9" s="7">
        <v>8</v>
      </c>
      <c r="AY9" s="7">
        <v>1</v>
      </c>
      <c r="AZ9" s="7">
        <v>5</v>
      </c>
      <c r="BA9" s="7">
        <v>13</v>
      </c>
      <c r="BB9" s="7">
        <v>13</v>
      </c>
      <c r="BC9" s="7">
        <v>1</v>
      </c>
      <c r="BD9" s="7">
        <v>23</v>
      </c>
      <c r="BE9" s="7">
        <v>7</v>
      </c>
      <c r="BF9" s="7">
        <v>6</v>
      </c>
      <c r="BG9" s="7">
        <v>62</v>
      </c>
      <c r="BH9" s="7">
        <v>6</v>
      </c>
      <c r="BI9" s="7">
        <v>32</v>
      </c>
      <c r="BJ9" s="7">
        <v>103</v>
      </c>
      <c r="BK9" s="7">
        <v>30</v>
      </c>
      <c r="BL9" s="7">
        <v>16</v>
      </c>
      <c r="BM9" s="7">
        <v>1</v>
      </c>
      <c r="BN9" s="7">
        <v>14</v>
      </c>
      <c r="BO9" s="7">
        <v>46</v>
      </c>
      <c r="BP9" s="7">
        <v>24</v>
      </c>
      <c r="BQ9" s="7">
        <v>76</v>
      </c>
      <c r="BR9" s="7">
        <v>30</v>
      </c>
      <c r="BS9" s="7">
        <v>16</v>
      </c>
      <c r="BT9" s="7">
        <v>59</v>
      </c>
      <c r="BU9" s="7">
        <v>92</v>
      </c>
      <c r="BV9" s="7">
        <v>87</v>
      </c>
      <c r="BW9" s="7">
        <v>7</v>
      </c>
      <c r="BX9" s="7">
        <v>38</v>
      </c>
      <c r="BY9" s="7">
        <v>7</v>
      </c>
      <c r="BZ9" s="7">
        <v>14</v>
      </c>
      <c r="CA9" s="7">
        <v>74</v>
      </c>
      <c r="CB9" s="7">
        <v>36</v>
      </c>
      <c r="CC9" s="7">
        <v>22</v>
      </c>
      <c r="CD9" s="7">
        <v>41</v>
      </c>
      <c r="CE9" s="7">
        <v>5</v>
      </c>
      <c r="CF9" s="7">
        <v>19</v>
      </c>
      <c r="CG9" s="7">
        <f>SUM(CC9:CF9)</f>
        <v>87</v>
      </c>
      <c r="CH9" s="7">
        <v>102</v>
      </c>
      <c r="CI9" s="7">
        <v>112</v>
      </c>
      <c r="CJ9" s="7">
        <v>67</v>
      </c>
      <c r="CK9" s="7">
        <v>11</v>
      </c>
      <c r="CL9" s="7">
        <v>130</v>
      </c>
      <c r="CM9" s="7">
        <v>100</v>
      </c>
    </row>
    <row r="10" spans="1:91" x14ac:dyDescent="0.2">
      <c r="A10" s="52" t="s">
        <v>198</v>
      </c>
      <c r="B10" s="7">
        <f t="shared" si="2"/>
        <v>4062</v>
      </c>
      <c r="C10" s="7">
        <f t="shared" si="3"/>
        <v>155</v>
      </c>
      <c r="D10" s="7">
        <f t="shared" si="4"/>
        <v>218</v>
      </c>
      <c r="E10" s="7">
        <f t="shared" si="5"/>
        <v>96</v>
      </c>
      <c r="F10" s="7">
        <f t="shared" si="6"/>
        <v>397</v>
      </c>
      <c r="G10" s="7">
        <f t="shared" si="7"/>
        <v>143</v>
      </c>
      <c r="H10" s="7">
        <f t="shared" si="8"/>
        <v>611</v>
      </c>
      <c r="I10" s="7">
        <f t="shared" si="9"/>
        <v>1225</v>
      </c>
      <c r="J10" s="7">
        <f t="shared" si="10"/>
        <v>1217</v>
      </c>
      <c r="K10" s="7">
        <v>5</v>
      </c>
      <c r="L10" s="7">
        <v>16</v>
      </c>
      <c r="M10" s="7">
        <v>9</v>
      </c>
      <c r="N10" s="7">
        <v>13</v>
      </c>
      <c r="O10" s="7">
        <v>40</v>
      </c>
      <c r="P10" s="7">
        <f t="shared" ref="P10:P73" si="11">SUM(K10:O10)</f>
        <v>83</v>
      </c>
      <c r="Q10" s="7">
        <v>45</v>
      </c>
      <c r="R10" s="7">
        <v>9</v>
      </c>
      <c r="S10" s="7">
        <v>18</v>
      </c>
      <c r="T10" s="7">
        <v>52</v>
      </c>
      <c r="U10" s="7">
        <v>50</v>
      </c>
      <c r="V10" s="7">
        <v>15</v>
      </c>
      <c r="W10" s="7">
        <v>11</v>
      </c>
      <c r="X10" s="7">
        <v>39</v>
      </c>
      <c r="Y10" s="7">
        <v>25</v>
      </c>
      <c r="Z10" s="7">
        <v>26</v>
      </c>
      <c r="AA10" s="7">
        <v>6</v>
      </c>
      <c r="AB10" s="7">
        <v>4</v>
      </c>
      <c r="AC10" s="7">
        <v>4</v>
      </c>
      <c r="AD10" s="7">
        <v>13</v>
      </c>
      <c r="AE10" s="7">
        <v>9</v>
      </c>
      <c r="AF10" s="7">
        <v>4</v>
      </c>
      <c r="AG10" s="7">
        <v>32</v>
      </c>
      <c r="AH10" s="7">
        <v>4</v>
      </c>
      <c r="AI10" s="7">
        <v>20</v>
      </c>
      <c r="AJ10" s="7">
        <v>101</v>
      </c>
      <c r="AK10" s="7">
        <v>84</v>
      </c>
      <c r="AL10" s="7">
        <v>69</v>
      </c>
      <c r="AM10" s="7">
        <v>68</v>
      </c>
      <c r="AN10" s="7">
        <v>41</v>
      </c>
      <c r="AO10" s="7">
        <v>16</v>
      </c>
      <c r="AP10" s="7">
        <v>18</v>
      </c>
      <c r="AQ10" s="7">
        <v>4</v>
      </c>
      <c r="AR10" s="7">
        <v>21</v>
      </c>
      <c r="AS10" s="7">
        <v>4</v>
      </c>
      <c r="AT10" s="7">
        <v>9</v>
      </c>
      <c r="AU10" s="7">
        <v>30</v>
      </c>
      <c r="AV10" s="7">
        <v>25</v>
      </c>
      <c r="AW10" s="7">
        <v>8</v>
      </c>
      <c r="AX10" s="7">
        <v>14</v>
      </c>
      <c r="AY10" s="7">
        <v>5</v>
      </c>
      <c r="AZ10" s="7">
        <v>7</v>
      </c>
      <c r="BA10" s="7">
        <v>16</v>
      </c>
      <c r="BB10" s="7">
        <v>26</v>
      </c>
      <c r="BC10" s="7">
        <v>8</v>
      </c>
      <c r="BD10" s="7">
        <v>47</v>
      </c>
      <c r="BE10" s="7">
        <v>11</v>
      </c>
      <c r="BF10" s="7">
        <v>17</v>
      </c>
      <c r="BG10" s="7">
        <v>127</v>
      </c>
      <c r="BH10" s="7">
        <v>22</v>
      </c>
      <c r="BI10" s="7">
        <v>84</v>
      </c>
      <c r="BJ10" s="7">
        <v>190</v>
      </c>
      <c r="BK10" s="7">
        <v>29</v>
      </c>
      <c r="BL10" s="7">
        <v>22</v>
      </c>
      <c r="BM10" s="7">
        <v>12</v>
      </c>
      <c r="BN10" s="7">
        <v>16</v>
      </c>
      <c r="BO10" s="7">
        <v>95</v>
      </c>
      <c r="BP10" s="7">
        <v>38</v>
      </c>
      <c r="BQ10" s="7">
        <v>176</v>
      </c>
      <c r="BR10" s="7">
        <v>57</v>
      </c>
      <c r="BS10" s="7">
        <v>13</v>
      </c>
      <c r="BT10" s="7">
        <v>146</v>
      </c>
      <c r="BU10" s="7">
        <v>209</v>
      </c>
      <c r="BV10" s="7">
        <v>136</v>
      </c>
      <c r="BW10" s="7">
        <v>23</v>
      </c>
      <c r="BX10" s="7">
        <v>93</v>
      </c>
      <c r="BY10" s="7">
        <v>23</v>
      </c>
      <c r="BZ10" s="7">
        <v>58</v>
      </c>
      <c r="CA10" s="7">
        <v>158</v>
      </c>
      <c r="CB10" s="7">
        <v>55</v>
      </c>
      <c r="CC10" s="7">
        <v>36</v>
      </c>
      <c r="CD10" s="7">
        <v>81</v>
      </c>
      <c r="CE10" s="7">
        <v>22</v>
      </c>
      <c r="CF10" s="7">
        <v>46</v>
      </c>
      <c r="CG10" s="7">
        <f t="shared" ref="CG10:CG73" si="12">SUM(CC10:CF10)</f>
        <v>185</v>
      </c>
      <c r="CH10" s="7">
        <v>247</v>
      </c>
      <c r="CI10" s="7">
        <v>187</v>
      </c>
      <c r="CJ10" s="7">
        <v>122</v>
      </c>
      <c r="CK10" s="7">
        <v>16</v>
      </c>
      <c r="CL10" s="7">
        <v>202</v>
      </c>
      <c r="CM10" s="7">
        <v>203</v>
      </c>
    </row>
    <row r="11" spans="1:91" x14ac:dyDescent="0.2">
      <c r="A11" s="52" t="s">
        <v>199</v>
      </c>
      <c r="B11" s="7">
        <f t="shared" si="2"/>
        <v>2123</v>
      </c>
      <c r="C11" s="7">
        <f t="shared" si="3"/>
        <v>99</v>
      </c>
      <c r="D11" s="7">
        <f t="shared" si="4"/>
        <v>138</v>
      </c>
      <c r="E11" s="7">
        <f t="shared" si="5"/>
        <v>57</v>
      </c>
      <c r="F11" s="7">
        <f t="shared" si="6"/>
        <v>189</v>
      </c>
      <c r="G11" s="7">
        <f t="shared" si="7"/>
        <v>63</v>
      </c>
      <c r="H11" s="7">
        <f t="shared" si="8"/>
        <v>317</v>
      </c>
      <c r="I11" s="7">
        <f t="shared" si="9"/>
        <v>610</v>
      </c>
      <c r="J11" s="7">
        <f t="shared" si="10"/>
        <v>650</v>
      </c>
      <c r="K11" s="7">
        <v>3</v>
      </c>
      <c r="L11" s="7">
        <v>16</v>
      </c>
      <c r="M11" s="7">
        <v>8</v>
      </c>
      <c r="N11" s="7">
        <v>10</v>
      </c>
      <c r="O11" s="7">
        <v>21</v>
      </c>
      <c r="P11" s="7">
        <f t="shared" si="11"/>
        <v>58</v>
      </c>
      <c r="Q11" s="7">
        <v>27</v>
      </c>
      <c r="R11" s="7">
        <v>3</v>
      </c>
      <c r="S11" s="7">
        <v>11</v>
      </c>
      <c r="T11" s="7">
        <v>35</v>
      </c>
      <c r="U11" s="7">
        <v>31</v>
      </c>
      <c r="V11" s="7">
        <v>5</v>
      </c>
      <c r="W11" s="7">
        <v>16</v>
      </c>
      <c r="X11" s="7">
        <v>13</v>
      </c>
      <c r="Y11" s="7">
        <v>13</v>
      </c>
      <c r="Z11" s="7">
        <v>25</v>
      </c>
      <c r="AA11" s="7">
        <v>8</v>
      </c>
      <c r="AB11" s="7">
        <v>7</v>
      </c>
      <c r="AC11" s="7">
        <v>1</v>
      </c>
      <c r="AD11" s="7">
        <v>9</v>
      </c>
      <c r="AE11" s="7">
        <v>5</v>
      </c>
      <c r="AF11" s="7">
        <v>3</v>
      </c>
      <c r="AG11" s="7">
        <v>14</v>
      </c>
      <c r="AH11" s="7">
        <v>4</v>
      </c>
      <c r="AI11" s="7">
        <v>6</v>
      </c>
      <c r="AJ11" s="7">
        <v>59</v>
      </c>
      <c r="AK11" s="7">
        <v>35</v>
      </c>
      <c r="AL11" s="7">
        <v>28</v>
      </c>
      <c r="AM11" s="7">
        <v>33</v>
      </c>
      <c r="AN11" s="7">
        <v>17</v>
      </c>
      <c r="AO11" s="7">
        <v>9</v>
      </c>
      <c r="AP11" s="7">
        <v>8</v>
      </c>
      <c r="AQ11" s="7">
        <v>3</v>
      </c>
      <c r="AR11" s="7">
        <v>7</v>
      </c>
      <c r="AS11" s="7">
        <v>1</v>
      </c>
      <c r="AT11" s="7">
        <v>3</v>
      </c>
      <c r="AU11" s="7">
        <v>12</v>
      </c>
      <c r="AV11" s="7">
        <v>13</v>
      </c>
      <c r="AW11" s="7">
        <v>5</v>
      </c>
      <c r="AX11" s="7">
        <v>0</v>
      </c>
      <c r="AY11" s="7">
        <v>2</v>
      </c>
      <c r="AZ11" s="7">
        <v>5</v>
      </c>
      <c r="BA11" s="7">
        <v>12</v>
      </c>
      <c r="BB11" s="7">
        <v>9</v>
      </c>
      <c r="BC11" s="7">
        <v>3</v>
      </c>
      <c r="BD11" s="7">
        <v>34</v>
      </c>
      <c r="BE11" s="7">
        <v>4</v>
      </c>
      <c r="BF11" s="7">
        <v>12</v>
      </c>
      <c r="BG11" s="7">
        <v>63</v>
      </c>
      <c r="BH11" s="7">
        <v>10</v>
      </c>
      <c r="BI11" s="7">
        <v>44</v>
      </c>
      <c r="BJ11" s="7">
        <v>88</v>
      </c>
      <c r="BK11" s="7">
        <v>18</v>
      </c>
      <c r="BL11" s="7">
        <v>16</v>
      </c>
      <c r="BM11" s="7">
        <v>9</v>
      </c>
      <c r="BN11" s="7">
        <v>7</v>
      </c>
      <c r="BO11" s="7">
        <v>61</v>
      </c>
      <c r="BP11" s="7">
        <v>15</v>
      </c>
      <c r="BQ11" s="7">
        <v>75</v>
      </c>
      <c r="BR11" s="7">
        <v>31</v>
      </c>
      <c r="BS11" s="7">
        <v>11</v>
      </c>
      <c r="BT11" s="7">
        <v>59</v>
      </c>
      <c r="BU11" s="7">
        <v>118</v>
      </c>
      <c r="BV11" s="7">
        <v>76</v>
      </c>
      <c r="BW11" s="7">
        <v>7</v>
      </c>
      <c r="BX11" s="7">
        <v>49</v>
      </c>
      <c r="BY11" s="7">
        <v>9</v>
      </c>
      <c r="BZ11" s="7">
        <v>16</v>
      </c>
      <c r="CA11" s="7">
        <v>83</v>
      </c>
      <c r="CB11" s="7">
        <v>32</v>
      </c>
      <c r="CC11" s="7">
        <v>18</v>
      </c>
      <c r="CD11" s="7">
        <v>54</v>
      </c>
      <c r="CE11" s="7">
        <v>13</v>
      </c>
      <c r="CF11" s="7">
        <v>23</v>
      </c>
      <c r="CG11" s="7">
        <f t="shared" si="12"/>
        <v>108</v>
      </c>
      <c r="CH11" s="7">
        <v>136</v>
      </c>
      <c r="CI11" s="7">
        <v>94</v>
      </c>
      <c r="CJ11" s="7">
        <v>65</v>
      </c>
      <c r="CK11" s="7">
        <v>6</v>
      </c>
      <c r="CL11" s="7">
        <v>117</v>
      </c>
      <c r="CM11" s="7">
        <v>92</v>
      </c>
    </row>
    <row r="12" spans="1:91" x14ac:dyDescent="0.2">
      <c r="A12" s="52" t="s">
        <v>200</v>
      </c>
      <c r="B12" s="7">
        <f t="shared" si="2"/>
        <v>1125</v>
      </c>
      <c r="C12" s="7">
        <f t="shared" si="3"/>
        <v>53</v>
      </c>
      <c r="D12" s="7">
        <f t="shared" si="4"/>
        <v>86</v>
      </c>
      <c r="E12" s="7">
        <f t="shared" si="5"/>
        <v>29</v>
      </c>
      <c r="F12" s="7">
        <f t="shared" si="6"/>
        <v>95</v>
      </c>
      <c r="G12" s="7">
        <f t="shared" si="7"/>
        <v>63</v>
      </c>
      <c r="H12" s="7">
        <f t="shared" si="8"/>
        <v>150</v>
      </c>
      <c r="I12" s="7">
        <f t="shared" si="9"/>
        <v>305</v>
      </c>
      <c r="J12" s="7">
        <f t="shared" si="10"/>
        <v>344</v>
      </c>
      <c r="K12" s="7">
        <v>3</v>
      </c>
      <c r="L12" s="7">
        <v>13</v>
      </c>
      <c r="M12" s="7">
        <v>4</v>
      </c>
      <c r="N12" s="7">
        <v>7</v>
      </c>
      <c r="O12" s="7">
        <v>4</v>
      </c>
      <c r="P12" s="7">
        <f t="shared" si="11"/>
        <v>31</v>
      </c>
      <c r="Q12" s="7">
        <v>13</v>
      </c>
      <c r="R12" s="7">
        <v>4</v>
      </c>
      <c r="S12" s="7">
        <v>5</v>
      </c>
      <c r="T12" s="7">
        <v>24</v>
      </c>
      <c r="U12" s="7">
        <v>22</v>
      </c>
      <c r="V12" s="7">
        <v>4</v>
      </c>
      <c r="W12" s="7">
        <v>5</v>
      </c>
      <c r="X12" s="7">
        <v>8</v>
      </c>
      <c r="Y12" s="7">
        <v>12</v>
      </c>
      <c r="Z12" s="7">
        <v>11</v>
      </c>
      <c r="AA12" s="7">
        <v>1</v>
      </c>
      <c r="AB12" s="7">
        <v>0</v>
      </c>
      <c r="AC12" s="7">
        <v>3</v>
      </c>
      <c r="AD12" s="7">
        <v>7</v>
      </c>
      <c r="AE12" s="7">
        <v>3</v>
      </c>
      <c r="AF12" s="7">
        <v>1</v>
      </c>
      <c r="AG12" s="7">
        <v>9</v>
      </c>
      <c r="AH12" s="7">
        <v>2</v>
      </c>
      <c r="AI12" s="7">
        <v>3</v>
      </c>
      <c r="AJ12" s="7">
        <v>22</v>
      </c>
      <c r="AK12" s="7">
        <v>20</v>
      </c>
      <c r="AL12" s="7">
        <v>18</v>
      </c>
      <c r="AM12" s="7">
        <v>23</v>
      </c>
      <c r="AN12" s="7">
        <v>5</v>
      </c>
      <c r="AO12" s="7">
        <v>6</v>
      </c>
      <c r="AP12" s="7">
        <v>1</v>
      </c>
      <c r="AQ12" s="7">
        <v>3</v>
      </c>
      <c r="AR12" s="7">
        <v>9</v>
      </c>
      <c r="AS12" s="7">
        <v>3</v>
      </c>
      <c r="AT12" s="7">
        <v>5</v>
      </c>
      <c r="AU12" s="7">
        <v>7</v>
      </c>
      <c r="AV12" s="7">
        <v>18</v>
      </c>
      <c r="AW12" s="7">
        <v>8</v>
      </c>
      <c r="AX12" s="7">
        <v>4</v>
      </c>
      <c r="AY12" s="7">
        <v>2</v>
      </c>
      <c r="AZ12" s="7">
        <v>0</v>
      </c>
      <c r="BA12" s="7">
        <v>4</v>
      </c>
      <c r="BB12" s="7">
        <v>5</v>
      </c>
      <c r="BC12" s="7">
        <v>0</v>
      </c>
      <c r="BD12" s="7">
        <v>18</v>
      </c>
      <c r="BE12" s="7">
        <v>5</v>
      </c>
      <c r="BF12" s="7">
        <v>4</v>
      </c>
      <c r="BG12" s="7">
        <v>29</v>
      </c>
      <c r="BH12" s="7">
        <v>2</v>
      </c>
      <c r="BI12" s="7">
        <v>22</v>
      </c>
      <c r="BJ12" s="7">
        <v>37</v>
      </c>
      <c r="BK12" s="7">
        <v>12</v>
      </c>
      <c r="BL12" s="7">
        <v>5</v>
      </c>
      <c r="BM12" s="7">
        <v>1</v>
      </c>
      <c r="BN12" s="7">
        <v>10</v>
      </c>
      <c r="BO12" s="7">
        <v>22</v>
      </c>
      <c r="BP12" s="7">
        <v>6</v>
      </c>
      <c r="BQ12" s="7">
        <v>69</v>
      </c>
      <c r="BR12" s="7">
        <v>15</v>
      </c>
      <c r="BS12" s="7">
        <v>3</v>
      </c>
      <c r="BT12" s="7">
        <v>27</v>
      </c>
      <c r="BU12" s="7">
        <v>49</v>
      </c>
      <c r="BV12" s="7">
        <v>24</v>
      </c>
      <c r="BW12" s="7">
        <v>4</v>
      </c>
      <c r="BX12" s="7">
        <v>29</v>
      </c>
      <c r="BY12" s="7">
        <v>6</v>
      </c>
      <c r="BZ12" s="7">
        <v>6</v>
      </c>
      <c r="CA12" s="7">
        <v>45</v>
      </c>
      <c r="CB12" s="7">
        <v>22</v>
      </c>
      <c r="CC12" s="7">
        <v>11</v>
      </c>
      <c r="CD12" s="7">
        <v>31</v>
      </c>
      <c r="CE12" s="7">
        <v>6</v>
      </c>
      <c r="CF12" s="7">
        <v>12</v>
      </c>
      <c r="CG12" s="7">
        <f t="shared" si="12"/>
        <v>60</v>
      </c>
      <c r="CH12" s="7">
        <v>66</v>
      </c>
      <c r="CI12" s="7">
        <v>45</v>
      </c>
      <c r="CJ12" s="7">
        <v>23</v>
      </c>
      <c r="CK12" s="7">
        <v>6</v>
      </c>
      <c r="CL12" s="7">
        <v>61</v>
      </c>
      <c r="CM12" s="7">
        <v>61</v>
      </c>
    </row>
    <row r="13" spans="1:91" x14ac:dyDescent="0.2">
      <c r="A13" s="52" t="s">
        <v>201</v>
      </c>
      <c r="B13" s="7">
        <f t="shared" si="2"/>
        <v>628</v>
      </c>
      <c r="C13" s="7">
        <f t="shared" si="3"/>
        <v>22</v>
      </c>
      <c r="D13" s="7">
        <f t="shared" si="4"/>
        <v>49</v>
      </c>
      <c r="E13" s="7">
        <f t="shared" si="5"/>
        <v>31</v>
      </c>
      <c r="F13" s="7">
        <f t="shared" si="6"/>
        <v>61</v>
      </c>
      <c r="G13" s="7">
        <f t="shared" si="7"/>
        <v>68</v>
      </c>
      <c r="H13" s="7">
        <f t="shared" si="8"/>
        <v>74</v>
      </c>
      <c r="I13" s="7">
        <f t="shared" si="9"/>
        <v>150</v>
      </c>
      <c r="J13" s="7">
        <f t="shared" si="10"/>
        <v>173</v>
      </c>
      <c r="K13" s="7">
        <v>2</v>
      </c>
      <c r="L13" s="7">
        <v>5</v>
      </c>
      <c r="M13" s="7">
        <v>1</v>
      </c>
      <c r="N13" s="7">
        <v>3</v>
      </c>
      <c r="O13" s="7">
        <v>3</v>
      </c>
      <c r="P13" s="7">
        <f t="shared" si="11"/>
        <v>14</v>
      </c>
      <c r="Q13" s="7">
        <v>4</v>
      </c>
      <c r="R13" s="7">
        <v>4</v>
      </c>
      <c r="S13" s="7">
        <v>0</v>
      </c>
      <c r="T13" s="7">
        <v>14</v>
      </c>
      <c r="U13" s="7">
        <v>8</v>
      </c>
      <c r="V13" s="7">
        <v>1</v>
      </c>
      <c r="W13" s="7">
        <v>1</v>
      </c>
      <c r="X13" s="7">
        <v>9</v>
      </c>
      <c r="Y13" s="7">
        <v>8</v>
      </c>
      <c r="Z13" s="7">
        <v>8</v>
      </c>
      <c r="AA13" s="7">
        <v>4</v>
      </c>
      <c r="AB13" s="7">
        <v>3</v>
      </c>
      <c r="AC13" s="7">
        <v>0</v>
      </c>
      <c r="AD13" s="7">
        <v>1</v>
      </c>
      <c r="AE13" s="7">
        <v>1</v>
      </c>
      <c r="AF13" s="7">
        <v>7</v>
      </c>
      <c r="AG13" s="7">
        <v>9</v>
      </c>
      <c r="AH13" s="7">
        <v>4</v>
      </c>
      <c r="AI13" s="7">
        <v>2</v>
      </c>
      <c r="AJ13" s="7">
        <v>10</v>
      </c>
      <c r="AK13" s="7">
        <v>11</v>
      </c>
      <c r="AL13" s="7">
        <v>10</v>
      </c>
      <c r="AM13" s="7">
        <v>25</v>
      </c>
      <c r="AN13" s="7">
        <v>4</v>
      </c>
      <c r="AO13" s="7">
        <v>0</v>
      </c>
      <c r="AP13" s="7">
        <v>1</v>
      </c>
      <c r="AQ13" s="7">
        <v>4</v>
      </c>
      <c r="AR13" s="7">
        <v>6</v>
      </c>
      <c r="AS13" s="7">
        <v>1</v>
      </c>
      <c r="AT13" s="7">
        <v>5</v>
      </c>
      <c r="AU13" s="7">
        <v>8</v>
      </c>
      <c r="AV13" s="7">
        <v>11</v>
      </c>
      <c r="AW13" s="7">
        <v>17</v>
      </c>
      <c r="AX13" s="7">
        <v>3</v>
      </c>
      <c r="AY13" s="7">
        <v>1</v>
      </c>
      <c r="AZ13" s="7">
        <v>6</v>
      </c>
      <c r="BA13" s="7">
        <v>6</v>
      </c>
      <c r="BB13" s="7">
        <v>1</v>
      </c>
      <c r="BC13" s="7">
        <v>1</v>
      </c>
      <c r="BD13" s="7">
        <v>3</v>
      </c>
      <c r="BE13" s="7">
        <v>3</v>
      </c>
      <c r="BF13" s="7">
        <v>3</v>
      </c>
      <c r="BG13" s="7">
        <v>16</v>
      </c>
      <c r="BH13" s="7">
        <v>2</v>
      </c>
      <c r="BI13" s="7">
        <v>3</v>
      </c>
      <c r="BJ13" s="7">
        <v>23</v>
      </c>
      <c r="BK13" s="7">
        <v>11</v>
      </c>
      <c r="BL13" s="7">
        <v>6</v>
      </c>
      <c r="BM13" s="7">
        <v>1</v>
      </c>
      <c r="BN13" s="7">
        <v>1</v>
      </c>
      <c r="BO13" s="7">
        <v>20</v>
      </c>
      <c r="BP13" s="7">
        <v>5</v>
      </c>
      <c r="BQ13" s="7">
        <v>22</v>
      </c>
      <c r="BR13" s="7">
        <v>7</v>
      </c>
      <c r="BS13" s="7">
        <v>2</v>
      </c>
      <c r="BT13" s="7">
        <v>10</v>
      </c>
      <c r="BU13" s="7">
        <v>21</v>
      </c>
      <c r="BV13" s="7">
        <v>20</v>
      </c>
      <c r="BW13" s="7">
        <v>2</v>
      </c>
      <c r="BX13" s="7">
        <v>19</v>
      </c>
      <c r="BY13" s="7">
        <v>3</v>
      </c>
      <c r="BZ13" s="7">
        <v>2</v>
      </c>
      <c r="CA13" s="7">
        <v>17</v>
      </c>
      <c r="CB13" s="7">
        <v>11</v>
      </c>
      <c r="CC13" s="7">
        <v>9</v>
      </c>
      <c r="CD13" s="7">
        <v>21</v>
      </c>
      <c r="CE13" s="7">
        <v>2</v>
      </c>
      <c r="CF13" s="7">
        <v>6</v>
      </c>
      <c r="CG13" s="7">
        <f t="shared" si="12"/>
        <v>38</v>
      </c>
      <c r="CH13" s="7">
        <v>44</v>
      </c>
      <c r="CI13" s="7">
        <v>21</v>
      </c>
      <c r="CJ13" s="7">
        <v>12</v>
      </c>
      <c r="CK13" s="7">
        <v>6</v>
      </c>
      <c r="CL13" s="7">
        <v>28</v>
      </c>
      <c r="CM13" s="7">
        <v>13</v>
      </c>
    </row>
    <row r="14" spans="1:91" x14ac:dyDescent="0.2">
      <c r="A14" s="52" t="s">
        <v>533</v>
      </c>
      <c r="B14" s="7">
        <f t="shared" si="2"/>
        <v>166</v>
      </c>
      <c r="C14" s="7">
        <f t="shared" si="3"/>
        <v>3</v>
      </c>
      <c r="D14" s="7">
        <f t="shared" si="4"/>
        <v>12</v>
      </c>
      <c r="E14" s="7">
        <f t="shared" si="5"/>
        <v>7</v>
      </c>
      <c r="F14" s="7">
        <f t="shared" si="6"/>
        <v>14</v>
      </c>
      <c r="G14" s="7">
        <f t="shared" si="7"/>
        <v>14</v>
      </c>
      <c r="H14" s="7">
        <f t="shared" si="8"/>
        <v>22</v>
      </c>
      <c r="I14" s="7">
        <f t="shared" si="9"/>
        <v>50</v>
      </c>
      <c r="J14" s="7">
        <f t="shared" si="10"/>
        <v>44</v>
      </c>
      <c r="K14" s="7">
        <v>1</v>
      </c>
      <c r="L14" s="7">
        <v>0</v>
      </c>
      <c r="M14" s="7">
        <v>0</v>
      </c>
      <c r="N14" s="7">
        <v>0</v>
      </c>
      <c r="O14" s="7">
        <v>1</v>
      </c>
      <c r="P14" s="7">
        <f t="shared" si="11"/>
        <v>2</v>
      </c>
      <c r="Q14" s="7">
        <v>0</v>
      </c>
      <c r="R14" s="7">
        <v>1</v>
      </c>
      <c r="S14" s="7">
        <v>0</v>
      </c>
      <c r="T14" s="7">
        <v>3</v>
      </c>
      <c r="U14" s="7">
        <v>1</v>
      </c>
      <c r="V14" s="7">
        <v>1</v>
      </c>
      <c r="W14" s="7">
        <v>2</v>
      </c>
      <c r="X14" s="7">
        <v>1</v>
      </c>
      <c r="Y14" s="7">
        <v>1</v>
      </c>
      <c r="Z14" s="7">
        <v>3</v>
      </c>
      <c r="AA14" s="7">
        <v>0</v>
      </c>
      <c r="AB14" s="7">
        <v>1</v>
      </c>
      <c r="AC14" s="7">
        <v>1</v>
      </c>
      <c r="AD14" s="7">
        <v>2</v>
      </c>
      <c r="AE14" s="7">
        <v>0</v>
      </c>
      <c r="AF14" s="7">
        <v>0</v>
      </c>
      <c r="AG14" s="7">
        <v>1</v>
      </c>
      <c r="AH14" s="7">
        <v>1</v>
      </c>
      <c r="AI14" s="7">
        <v>1</v>
      </c>
      <c r="AJ14" s="7">
        <v>5</v>
      </c>
      <c r="AK14" s="7">
        <v>2</v>
      </c>
      <c r="AL14" s="7">
        <v>3</v>
      </c>
      <c r="AM14" s="7">
        <v>4</v>
      </c>
      <c r="AN14" s="7">
        <v>0</v>
      </c>
      <c r="AO14" s="7">
        <v>0</v>
      </c>
      <c r="AP14" s="7">
        <v>0</v>
      </c>
      <c r="AQ14" s="7">
        <v>0</v>
      </c>
      <c r="AR14" s="7">
        <v>2</v>
      </c>
      <c r="AS14" s="7">
        <v>2</v>
      </c>
      <c r="AT14" s="7">
        <v>1</v>
      </c>
      <c r="AU14" s="7">
        <v>3</v>
      </c>
      <c r="AV14" s="7">
        <v>0</v>
      </c>
      <c r="AW14" s="7">
        <v>3</v>
      </c>
      <c r="AX14" s="7">
        <v>0</v>
      </c>
      <c r="AY14" s="7">
        <v>0</v>
      </c>
      <c r="AZ14" s="7">
        <v>2</v>
      </c>
      <c r="BA14" s="7">
        <v>1</v>
      </c>
      <c r="BB14" s="7">
        <v>2</v>
      </c>
      <c r="BC14" s="7">
        <v>0</v>
      </c>
      <c r="BD14" s="7">
        <v>3</v>
      </c>
      <c r="BE14" s="7">
        <v>2</v>
      </c>
      <c r="BF14" s="7">
        <v>0</v>
      </c>
      <c r="BG14" s="7">
        <v>2</v>
      </c>
      <c r="BH14" s="7">
        <v>1</v>
      </c>
      <c r="BI14" s="7">
        <v>1</v>
      </c>
      <c r="BJ14" s="7">
        <v>7</v>
      </c>
      <c r="BK14" s="7">
        <v>0</v>
      </c>
      <c r="BL14" s="7">
        <v>2</v>
      </c>
      <c r="BM14" s="7">
        <v>1</v>
      </c>
      <c r="BN14" s="7">
        <v>1</v>
      </c>
      <c r="BO14" s="7">
        <v>3</v>
      </c>
      <c r="BP14" s="7">
        <v>0</v>
      </c>
      <c r="BQ14" s="7">
        <v>11</v>
      </c>
      <c r="BR14" s="7">
        <v>0</v>
      </c>
      <c r="BS14" s="7">
        <v>0</v>
      </c>
      <c r="BT14" s="7">
        <v>6</v>
      </c>
      <c r="BU14" s="7">
        <v>13</v>
      </c>
      <c r="BV14" s="7">
        <v>5</v>
      </c>
      <c r="BW14" s="7">
        <v>0</v>
      </c>
      <c r="BX14" s="7">
        <v>7</v>
      </c>
      <c r="BY14" s="7">
        <v>1</v>
      </c>
      <c r="BZ14" s="7">
        <v>1</v>
      </c>
      <c r="CA14" s="7">
        <v>3</v>
      </c>
      <c r="CB14" s="7">
        <v>3</v>
      </c>
      <c r="CC14" s="7">
        <v>1</v>
      </c>
      <c r="CD14" s="7">
        <v>3</v>
      </c>
      <c r="CE14" s="7">
        <v>0</v>
      </c>
      <c r="CF14" s="7">
        <v>0</v>
      </c>
      <c r="CG14" s="7">
        <f t="shared" si="12"/>
        <v>4</v>
      </c>
      <c r="CH14" s="7">
        <v>10</v>
      </c>
      <c r="CI14" s="7">
        <v>5</v>
      </c>
      <c r="CJ14" s="7">
        <v>3</v>
      </c>
      <c r="CK14" s="7">
        <v>1</v>
      </c>
      <c r="CL14" s="7">
        <v>10</v>
      </c>
      <c r="CM14" s="7">
        <v>8</v>
      </c>
    </row>
    <row r="15" spans="1:91" x14ac:dyDescent="0.2">
      <c r="A15" s="52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438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52">
        <v>-19</v>
      </c>
      <c r="B17" s="7">
        <f t="shared" ref="B17:B22" si="13">SUM(C17:J17)</f>
        <v>431</v>
      </c>
      <c r="C17" s="7">
        <f t="shared" ref="C17:C22" si="14">SUM(K17:S17)-P17</f>
        <v>35</v>
      </c>
      <c r="D17" s="7">
        <f t="shared" ref="D17:D22" si="15">SUM(T17:Z17)</f>
        <v>55</v>
      </c>
      <c r="E17" s="7">
        <f t="shared" ref="E17:E22" si="16">SUM(AA17:AI17)</f>
        <v>37</v>
      </c>
      <c r="F17" s="7">
        <f t="shared" ref="F17:F22" si="17">SUM(AJ17:AP17)</f>
        <v>54</v>
      </c>
      <c r="G17" s="7">
        <f t="shared" ref="G17:G22" si="18">SUM(AQ17:BA17)</f>
        <v>62</v>
      </c>
      <c r="H17" s="7">
        <f t="shared" ref="H17:H22" si="19">SUM(BB17:BN17)</f>
        <v>65</v>
      </c>
      <c r="I17" s="7">
        <f t="shared" ref="I17:I22" si="20">SUM(BO17:CA17)</f>
        <v>62</v>
      </c>
      <c r="J17" s="7">
        <f t="shared" ref="J17:J22" si="21">SUM(CB17:CM17)-CG17</f>
        <v>61</v>
      </c>
      <c r="K17" s="7">
        <v>1</v>
      </c>
      <c r="L17" s="7">
        <v>8</v>
      </c>
      <c r="M17" s="7">
        <v>0</v>
      </c>
      <c r="N17" s="7">
        <v>3</v>
      </c>
      <c r="O17" s="7">
        <v>7</v>
      </c>
      <c r="P17" s="7">
        <f t="shared" si="11"/>
        <v>19</v>
      </c>
      <c r="Q17" s="7">
        <v>7</v>
      </c>
      <c r="R17" s="7">
        <v>4</v>
      </c>
      <c r="S17" s="7">
        <v>5</v>
      </c>
      <c r="T17" s="7">
        <v>20</v>
      </c>
      <c r="U17" s="7">
        <v>6</v>
      </c>
      <c r="V17" s="7">
        <v>5</v>
      </c>
      <c r="W17" s="7">
        <v>2</v>
      </c>
      <c r="X17" s="7">
        <v>7</v>
      </c>
      <c r="Y17" s="7">
        <v>3</v>
      </c>
      <c r="Z17" s="7">
        <v>12</v>
      </c>
      <c r="AA17" s="7">
        <v>2</v>
      </c>
      <c r="AB17" s="7">
        <v>6</v>
      </c>
      <c r="AC17" s="7">
        <v>0</v>
      </c>
      <c r="AD17" s="7">
        <v>2</v>
      </c>
      <c r="AE17" s="7">
        <v>1</v>
      </c>
      <c r="AF17" s="7">
        <v>7</v>
      </c>
      <c r="AG17" s="7">
        <v>14</v>
      </c>
      <c r="AH17" s="7">
        <v>1</v>
      </c>
      <c r="AI17" s="7">
        <v>4</v>
      </c>
      <c r="AJ17" s="7">
        <v>13</v>
      </c>
      <c r="AK17" s="7">
        <v>7</v>
      </c>
      <c r="AL17" s="7">
        <v>9</v>
      </c>
      <c r="AM17" s="7">
        <v>11</v>
      </c>
      <c r="AN17" s="7">
        <v>8</v>
      </c>
      <c r="AO17" s="7">
        <v>3</v>
      </c>
      <c r="AP17" s="7">
        <v>3</v>
      </c>
      <c r="AQ17" s="7">
        <v>5</v>
      </c>
      <c r="AR17" s="7">
        <v>14</v>
      </c>
      <c r="AS17" s="7">
        <v>2</v>
      </c>
      <c r="AT17" s="7">
        <v>1</v>
      </c>
      <c r="AU17" s="7">
        <v>1</v>
      </c>
      <c r="AV17" s="7">
        <v>8</v>
      </c>
      <c r="AW17" s="7">
        <v>12</v>
      </c>
      <c r="AX17" s="7">
        <v>5</v>
      </c>
      <c r="AY17" s="7">
        <v>0</v>
      </c>
      <c r="AZ17" s="7">
        <v>6</v>
      </c>
      <c r="BA17" s="7">
        <v>8</v>
      </c>
      <c r="BB17" s="7">
        <v>7</v>
      </c>
      <c r="BC17" s="7">
        <v>4</v>
      </c>
      <c r="BD17" s="7">
        <v>3</v>
      </c>
      <c r="BE17" s="7">
        <v>3</v>
      </c>
      <c r="BF17" s="7">
        <v>2</v>
      </c>
      <c r="BG17" s="7">
        <v>6</v>
      </c>
      <c r="BH17" s="7">
        <v>4</v>
      </c>
      <c r="BI17" s="7">
        <v>3</v>
      </c>
      <c r="BJ17" s="7">
        <v>12</v>
      </c>
      <c r="BK17" s="7">
        <v>9</v>
      </c>
      <c r="BL17" s="7">
        <v>2</v>
      </c>
      <c r="BM17" s="7">
        <v>5</v>
      </c>
      <c r="BN17" s="7">
        <v>5</v>
      </c>
      <c r="BO17" s="7">
        <v>4</v>
      </c>
      <c r="BP17" s="7">
        <v>4</v>
      </c>
      <c r="BQ17" s="7">
        <v>9</v>
      </c>
      <c r="BR17" s="7">
        <v>1</v>
      </c>
      <c r="BS17" s="7">
        <v>0</v>
      </c>
      <c r="BT17" s="7">
        <v>7</v>
      </c>
      <c r="BU17" s="7">
        <v>7</v>
      </c>
      <c r="BV17" s="7">
        <v>6</v>
      </c>
      <c r="BW17" s="7">
        <v>2</v>
      </c>
      <c r="BX17" s="7">
        <v>9</v>
      </c>
      <c r="BY17" s="7">
        <v>0</v>
      </c>
      <c r="BZ17" s="7">
        <v>2</v>
      </c>
      <c r="CA17" s="7">
        <v>11</v>
      </c>
      <c r="CB17" s="7">
        <v>0</v>
      </c>
      <c r="CC17" s="7">
        <v>4</v>
      </c>
      <c r="CD17" s="7">
        <v>9</v>
      </c>
      <c r="CE17" s="7">
        <v>3</v>
      </c>
      <c r="CF17" s="7">
        <v>0</v>
      </c>
      <c r="CG17" s="7">
        <f t="shared" si="12"/>
        <v>16</v>
      </c>
      <c r="CH17" s="7">
        <v>7</v>
      </c>
      <c r="CI17" s="7">
        <v>5</v>
      </c>
      <c r="CJ17" s="7">
        <v>7</v>
      </c>
      <c r="CK17" s="7">
        <v>0</v>
      </c>
      <c r="CL17" s="7">
        <v>9</v>
      </c>
      <c r="CM17" s="7">
        <v>17</v>
      </c>
    </row>
    <row r="18" spans="1:91" x14ac:dyDescent="0.2">
      <c r="A18" s="52" t="s">
        <v>198</v>
      </c>
      <c r="B18" s="7">
        <f t="shared" si="13"/>
        <v>5525</v>
      </c>
      <c r="C18" s="7">
        <f t="shared" si="14"/>
        <v>340</v>
      </c>
      <c r="D18" s="7">
        <f t="shared" si="15"/>
        <v>609</v>
      </c>
      <c r="E18" s="7">
        <f t="shared" si="16"/>
        <v>668</v>
      </c>
      <c r="F18" s="7">
        <f t="shared" si="17"/>
        <v>742</v>
      </c>
      <c r="G18" s="7">
        <f t="shared" si="18"/>
        <v>888</v>
      </c>
      <c r="H18" s="7">
        <f t="shared" si="19"/>
        <v>644</v>
      </c>
      <c r="I18" s="7">
        <f t="shared" si="20"/>
        <v>874</v>
      </c>
      <c r="J18" s="7">
        <f t="shared" si="21"/>
        <v>760</v>
      </c>
      <c r="K18" s="7">
        <v>9</v>
      </c>
      <c r="L18" s="7">
        <v>50</v>
      </c>
      <c r="M18" s="7">
        <v>25</v>
      </c>
      <c r="N18" s="7">
        <v>44</v>
      </c>
      <c r="O18" s="7">
        <v>84</v>
      </c>
      <c r="P18" s="7">
        <f t="shared" si="11"/>
        <v>212</v>
      </c>
      <c r="Q18" s="7">
        <v>62</v>
      </c>
      <c r="R18" s="7">
        <v>26</v>
      </c>
      <c r="S18" s="7">
        <v>40</v>
      </c>
      <c r="T18" s="7">
        <v>165</v>
      </c>
      <c r="U18" s="7">
        <v>108</v>
      </c>
      <c r="V18" s="7">
        <v>61</v>
      </c>
      <c r="W18" s="7">
        <v>47</v>
      </c>
      <c r="X18" s="7">
        <v>71</v>
      </c>
      <c r="Y18" s="7">
        <v>47</v>
      </c>
      <c r="Z18" s="7">
        <v>110</v>
      </c>
      <c r="AA18" s="7">
        <v>59</v>
      </c>
      <c r="AB18" s="7">
        <v>65</v>
      </c>
      <c r="AC18" s="7">
        <v>22</v>
      </c>
      <c r="AD18" s="7">
        <v>53</v>
      </c>
      <c r="AE18" s="7">
        <v>56</v>
      </c>
      <c r="AF18" s="7">
        <v>76</v>
      </c>
      <c r="AG18" s="7">
        <v>159</v>
      </c>
      <c r="AH18" s="7">
        <v>64</v>
      </c>
      <c r="AI18" s="7">
        <v>114</v>
      </c>
      <c r="AJ18" s="7">
        <v>103</v>
      </c>
      <c r="AK18" s="7">
        <v>120</v>
      </c>
      <c r="AL18" s="7">
        <v>161</v>
      </c>
      <c r="AM18" s="7">
        <v>155</v>
      </c>
      <c r="AN18" s="7">
        <v>60</v>
      </c>
      <c r="AO18" s="7">
        <v>104</v>
      </c>
      <c r="AP18" s="7">
        <v>39</v>
      </c>
      <c r="AQ18" s="7">
        <v>50</v>
      </c>
      <c r="AR18" s="7">
        <v>161</v>
      </c>
      <c r="AS18" s="7">
        <v>30</v>
      </c>
      <c r="AT18" s="7">
        <v>44</v>
      </c>
      <c r="AU18" s="7">
        <v>65</v>
      </c>
      <c r="AV18" s="7">
        <v>102</v>
      </c>
      <c r="AW18" s="7">
        <v>150</v>
      </c>
      <c r="AX18" s="7">
        <v>65</v>
      </c>
      <c r="AY18" s="7">
        <v>24</v>
      </c>
      <c r="AZ18" s="7">
        <v>42</v>
      </c>
      <c r="BA18" s="7">
        <v>155</v>
      </c>
      <c r="BB18" s="7">
        <v>76</v>
      </c>
      <c r="BC18" s="7">
        <v>18</v>
      </c>
      <c r="BD18" s="7">
        <v>60</v>
      </c>
      <c r="BE18" s="7">
        <v>43</v>
      </c>
      <c r="BF18" s="7">
        <v>32</v>
      </c>
      <c r="BG18" s="7">
        <v>77</v>
      </c>
      <c r="BH18" s="7">
        <v>23</v>
      </c>
      <c r="BI18" s="7">
        <v>43</v>
      </c>
      <c r="BJ18" s="7">
        <v>94</v>
      </c>
      <c r="BK18" s="7">
        <v>68</v>
      </c>
      <c r="BL18" s="7">
        <v>51</v>
      </c>
      <c r="BM18" s="7">
        <v>30</v>
      </c>
      <c r="BN18" s="7">
        <v>29</v>
      </c>
      <c r="BO18" s="7">
        <v>80</v>
      </c>
      <c r="BP18" s="7">
        <v>73</v>
      </c>
      <c r="BQ18" s="7">
        <v>97</v>
      </c>
      <c r="BR18" s="7">
        <v>40</v>
      </c>
      <c r="BS18" s="7">
        <v>3</v>
      </c>
      <c r="BT18" s="7">
        <v>100</v>
      </c>
      <c r="BU18" s="7">
        <v>134</v>
      </c>
      <c r="BV18" s="7">
        <v>68</v>
      </c>
      <c r="BW18" s="7">
        <v>59</v>
      </c>
      <c r="BX18" s="7">
        <v>74</v>
      </c>
      <c r="BY18" s="7">
        <v>14</v>
      </c>
      <c r="BZ18" s="7">
        <v>27</v>
      </c>
      <c r="CA18" s="7">
        <v>105</v>
      </c>
      <c r="CB18" s="7">
        <v>42</v>
      </c>
      <c r="CC18" s="7">
        <v>28</v>
      </c>
      <c r="CD18" s="7">
        <v>47</v>
      </c>
      <c r="CE18" s="7">
        <v>27</v>
      </c>
      <c r="CF18" s="7">
        <v>37</v>
      </c>
      <c r="CG18" s="7">
        <f t="shared" si="12"/>
        <v>139</v>
      </c>
      <c r="CH18" s="7">
        <v>121</v>
      </c>
      <c r="CI18" s="7">
        <v>133</v>
      </c>
      <c r="CJ18" s="7">
        <v>62</v>
      </c>
      <c r="CK18" s="7">
        <v>30</v>
      </c>
      <c r="CL18" s="7">
        <v>105</v>
      </c>
      <c r="CM18" s="7">
        <v>128</v>
      </c>
    </row>
    <row r="19" spans="1:91" x14ac:dyDescent="0.2">
      <c r="A19" s="52" t="s">
        <v>199</v>
      </c>
      <c r="B19" s="7">
        <f t="shared" si="13"/>
        <v>5292</v>
      </c>
      <c r="C19" s="7">
        <f t="shared" si="14"/>
        <v>340</v>
      </c>
      <c r="D19" s="7">
        <f t="shared" si="15"/>
        <v>544</v>
      </c>
      <c r="E19" s="7">
        <f t="shared" si="16"/>
        <v>661</v>
      </c>
      <c r="F19" s="7">
        <f t="shared" si="17"/>
        <v>652</v>
      </c>
      <c r="G19" s="7">
        <f t="shared" si="18"/>
        <v>936</v>
      </c>
      <c r="H19" s="7">
        <f t="shared" si="19"/>
        <v>546</v>
      </c>
      <c r="I19" s="7">
        <f t="shared" si="20"/>
        <v>934</v>
      </c>
      <c r="J19" s="7">
        <f t="shared" si="21"/>
        <v>679</v>
      </c>
      <c r="K19" s="7">
        <v>10</v>
      </c>
      <c r="L19" s="7">
        <v>62</v>
      </c>
      <c r="M19" s="7">
        <v>29</v>
      </c>
      <c r="N19" s="7">
        <v>44</v>
      </c>
      <c r="O19" s="7">
        <v>49</v>
      </c>
      <c r="P19" s="7">
        <f t="shared" si="11"/>
        <v>194</v>
      </c>
      <c r="Q19" s="7">
        <v>70</v>
      </c>
      <c r="R19" s="7">
        <v>37</v>
      </c>
      <c r="S19" s="7">
        <v>39</v>
      </c>
      <c r="T19" s="7">
        <v>112</v>
      </c>
      <c r="U19" s="7">
        <v>88</v>
      </c>
      <c r="V19" s="7">
        <v>53</v>
      </c>
      <c r="W19" s="7">
        <v>55</v>
      </c>
      <c r="X19" s="7">
        <v>66</v>
      </c>
      <c r="Y19" s="7">
        <v>53</v>
      </c>
      <c r="Z19" s="7">
        <v>117</v>
      </c>
      <c r="AA19" s="7">
        <v>45</v>
      </c>
      <c r="AB19" s="7">
        <v>65</v>
      </c>
      <c r="AC19" s="7">
        <v>24</v>
      </c>
      <c r="AD19" s="7">
        <v>68</v>
      </c>
      <c r="AE19" s="7">
        <v>54</v>
      </c>
      <c r="AF19" s="7">
        <v>77</v>
      </c>
      <c r="AG19" s="7">
        <v>158</v>
      </c>
      <c r="AH19" s="7">
        <v>58</v>
      </c>
      <c r="AI19" s="7">
        <v>112</v>
      </c>
      <c r="AJ19" s="7">
        <v>88</v>
      </c>
      <c r="AK19" s="7">
        <v>116</v>
      </c>
      <c r="AL19" s="7">
        <v>138</v>
      </c>
      <c r="AM19" s="7">
        <v>134</v>
      </c>
      <c r="AN19" s="7">
        <v>47</v>
      </c>
      <c r="AO19" s="7">
        <v>81</v>
      </c>
      <c r="AP19" s="7">
        <v>48</v>
      </c>
      <c r="AQ19" s="7">
        <v>57</v>
      </c>
      <c r="AR19" s="7">
        <v>137</v>
      </c>
      <c r="AS19" s="7">
        <v>65</v>
      </c>
      <c r="AT19" s="7">
        <v>46</v>
      </c>
      <c r="AU19" s="7">
        <v>68</v>
      </c>
      <c r="AV19" s="7">
        <v>100</v>
      </c>
      <c r="AW19" s="7">
        <v>146</v>
      </c>
      <c r="AX19" s="7">
        <v>84</v>
      </c>
      <c r="AY19" s="7">
        <v>20</v>
      </c>
      <c r="AZ19" s="7">
        <v>54</v>
      </c>
      <c r="BA19" s="7">
        <v>159</v>
      </c>
      <c r="BB19" s="7">
        <v>82</v>
      </c>
      <c r="BC19" s="7">
        <v>18</v>
      </c>
      <c r="BD19" s="7">
        <v>49</v>
      </c>
      <c r="BE19" s="7">
        <v>30</v>
      </c>
      <c r="BF19" s="7">
        <v>37</v>
      </c>
      <c r="BG19" s="7">
        <v>55</v>
      </c>
      <c r="BH19" s="7">
        <v>13</v>
      </c>
      <c r="BI19" s="7">
        <v>34</v>
      </c>
      <c r="BJ19" s="7">
        <v>73</v>
      </c>
      <c r="BK19" s="7">
        <v>44</v>
      </c>
      <c r="BL19" s="7">
        <v>46</v>
      </c>
      <c r="BM19" s="7">
        <v>28</v>
      </c>
      <c r="BN19" s="7">
        <v>37</v>
      </c>
      <c r="BO19" s="7">
        <v>91</v>
      </c>
      <c r="BP19" s="7">
        <v>74</v>
      </c>
      <c r="BQ19" s="7">
        <v>91</v>
      </c>
      <c r="BR19" s="7">
        <v>45</v>
      </c>
      <c r="BS19" s="7">
        <v>7</v>
      </c>
      <c r="BT19" s="7">
        <v>97</v>
      </c>
      <c r="BU19" s="7">
        <v>181</v>
      </c>
      <c r="BV19" s="7">
        <v>82</v>
      </c>
      <c r="BW19" s="7">
        <v>48</v>
      </c>
      <c r="BX19" s="7">
        <v>70</v>
      </c>
      <c r="BY19" s="7">
        <v>24</v>
      </c>
      <c r="BZ19" s="7">
        <v>38</v>
      </c>
      <c r="CA19" s="7">
        <v>86</v>
      </c>
      <c r="CB19" s="7">
        <v>41</v>
      </c>
      <c r="CC19" s="7">
        <v>28</v>
      </c>
      <c r="CD19" s="7">
        <v>45</v>
      </c>
      <c r="CE19" s="7">
        <v>17</v>
      </c>
      <c r="CF19" s="7">
        <v>64</v>
      </c>
      <c r="CG19" s="7">
        <f t="shared" si="12"/>
        <v>154</v>
      </c>
      <c r="CH19" s="7">
        <v>111</v>
      </c>
      <c r="CI19" s="7">
        <v>96</v>
      </c>
      <c r="CJ19" s="7">
        <v>53</v>
      </c>
      <c r="CK19" s="7">
        <v>28</v>
      </c>
      <c r="CL19" s="7">
        <v>108</v>
      </c>
      <c r="CM19" s="7">
        <v>88</v>
      </c>
    </row>
    <row r="20" spans="1:91" x14ac:dyDescent="0.2">
      <c r="A20" s="52" t="s">
        <v>200</v>
      </c>
      <c r="B20" s="7">
        <f t="shared" si="13"/>
        <v>2047</v>
      </c>
      <c r="C20" s="7">
        <f t="shared" si="14"/>
        <v>137</v>
      </c>
      <c r="D20" s="7">
        <f t="shared" si="15"/>
        <v>199</v>
      </c>
      <c r="E20" s="7">
        <f t="shared" si="16"/>
        <v>256</v>
      </c>
      <c r="F20" s="7">
        <f t="shared" si="17"/>
        <v>248</v>
      </c>
      <c r="G20" s="7">
        <f t="shared" si="18"/>
        <v>369</v>
      </c>
      <c r="H20" s="7">
        <f t="shared" si="19"/>
        <v>203</v>
      </c>
      <c r="I20" s="7">
        <f t="shared" si="20"/>
        <v>400</v>
      </c>
      <c r="J20" s="7">
        <f t="shared" si="21"/>
        <v>235</v>
      </c>
      <c r="K20" s="7">
        <v>10</v>
      </c>
      <c r="L20" s="7">
        <v>23</v>
      </c>
      <c r="M20" s="7">
        <v>15</v>
      </c>
      <c r="N20" s="7">
        <v>18</v>
      </c>
      <c r="O20" s="7">
        <v>21</v>
      </c>
      <c r="P20" s="7">
        <f t="shared" si="11"/>
        <v>87</v>
      </c>
      <c r="Q20" s="7">
        <v>24</v>
      </c>
      <c r="R20" s="7">
        <v>11</v>
      </c>
      <c r="S20" s="7">
        <v>15</v>
      </c>
      <c r="T20" s="7">
        <v>46</v>
      </c>
      <c r="U20" s="7">
        <v>29</v>
      </c>
      <c r="V20" s="7">
        <v>15</v>
      </c>
      <c r="W20" s="7">
        <v>21</v>
      </c>
      <c r="X20" s="7">
        <v>28</v>
      </c>
      <c r="Y20" s="7">
        <v>17</v>
      </c>
      <c r="Z20" s="7">
        <v>43</v>
      </c>
      <c r="AA20" s="7">
        <v>15</v>
      </c>
      <c r="AB20" s="7">
        <v>27</v>
      </c>
      <c r="AC20" s="7">
        <v>12</v>
      </c>
      <c r="AD20" s="7">
        <v>20</v>
      </c>
      <c r="AE20" s="7">
        <v>16</v>
      </c>
      <c r="AF20" s="7">
        <v>43</v>
      </c>
      <c r="AG20" s="7">
        <v>61</v>
      </c>
      <c r="AH20" s="7">
        <v>19</v>
      </c>
      <c r="AI20" s="7">
        <v>43</v>
      </c>
      <c r="AJ20" s="7">
        <v>29</v>
      </c>
      <c r="AK20" s="7">
        <v>47</v>
      </c>
      <c r="AL20" s="7">
        <v>57</v>
      </c>
      <c r="AM20" s="7">
        <v>57</v>
      </c>
      <c r="AN20" s="7">
        <v>16</v>
      </c>
      <c r="AO20" s="7">
        <v>29</v>
      </c>
      <c r="AP20" s="7">
        <v>13</v>
      </c>
      <c r="AQ20" s="7">
        <v>15</v>
      </c>
      <c r="AR20" s="7">
        <v>54</v>
      </c>
      <c r="AS20" s="7">
        <v>24</v>
      </c>
      <c r="AT20" s="7">
        <v>17</v>
      </c>
      <c r="AU20" s="7">
        <v>26</v>
      </c>
      <c r="AV20" s="7">
        <v>32</v>
      </c>
      <c r="AW20" s="7">
        <v>70</v>
      </c>
      <c r="AX20" s="7">
        <v>17</v>
      </c>
      <c r="AY20" s="7">
        <v>7</v>
      </c>
      <c r="AZ20" s="7">
        <v>39</v>
      </c>
      <c r="BA20" s="7">
        <v>68</v>
      </c>
      <c r="BB20" s="7">
        <v>22</v>
      </c>
      <c r="BC20" s="7">
        <v>4</v>
      </c>
      <c r="BD20" s="7">
        <v>23</v>
      </c>
      <c r="BE20" s="7">
        <v>13</v>
      </c>
      <c r="BF20" s="7">
        <v>8</v>
      </c>
      <c r="BG20" s="7">
        <v>19</v>
      </c>
      <c r="BH20" s="7">
        <v>9</v>
      </c>
      <c r="BI20" s="7">
        <v>20</v>
      </c>
      <c r="BJ20" s="7">
        <v>23</v>
      </c>
      <c r="BK20" s="7">
        <v>20</v>
      </c>
      <c r="BL20" s="7">
        <v>15</v>
      </c>
      <c r="BM20" s="7">
        <v>12</v>
      </c>
      <c r="BN20" s="7">
        <v>15</v>
      </c>
      <c r="BO20" s="7">
        <v>41</v>
      </c>
      <c r="BP20" s="7">
        <v>19</v>
      </c>
      <c r="BQ20" s="7">
        <v>40</v>
      </c>
      <c r="BR20" s="7">
        <v>12</v>
      </c>
      <c r="BS20" s="7">
        <v>2</v>
      </c>
      <c r="BT20" s="7">
        <v>37</v>
      </c>
      <c r="BU20" s="7">
        <v>79</v>
      </c>
      <c r="BV20" s="7">
        <v>38</v>
      </c>
      <c r="BW20" s="7">
        <v>14</v>
      </c>
      <c r="BX20" s="7">
        <v>54</v>
      </c>
      <c r="BY20" s="7">
        <v>7</v>
      </c>
      <c r="BZ20" s="7">
        <v>13</v>
      </c>
      <c r="CA20" s="7">
        <v>44</v>
      </c>
      <c r="CB20" s="7">
        <v>15</v>
      </c>
      <c r="CC20" s="7">
        <v>16</v>
      </c>
      <c r="CD20" s="7">
        <v>15</v>
      </c>
      <c r="CE20" s="7">
        <v>8</v>
      </c>
      <c r="CF20" s="7">
        <v>17</v>
      </c>
      <c r="CG20" s="7">
        <f t="shared" si="12"/>
        <v>56</v>
      </c>
      <c r="CH20" s="7">
        <v>38</v>
      </c>
      <c r="CI20" s="7">
        <v>40</v>
      </c>
      <c r="CJ20" s="7">
        <v>16</v>
      </c>
      <c r="CK20" s="7">
        <v>11</v>
      </c>
      <c r="CL20" s="7">
        <v>32</v>
      </c>
      <c r="CM20" s="7">
        <v>27</v>
      </c>
    </row>
    <row r="21" spans="1:91" x14ac:dyDescent="0.2">
      <c r="A21" s="52" t="s">
        <v>201</v>
      </c>
      <c r="B21" s="7">
        <f t="shared" si="13"/>
        <v>717</v>
      </c>
      <c r="C21" s="7">
        <f t="shared" si="14"/>
        <v>43</v>
      </c>
      <c r="D21" s="7">
        <f t="shared" si="15"/>
        <v>56</v>
      </c>
      <c r="E21" s="7">
        <f t="shared" si="16"/>
        <v>113</v>
      </c>
      <c r="F21" s="7">
        <f t="shared" si="17"/>
        <v>73</v>
      </c>
      <c r="G21" s="7">
        <f t="shared" si="18"/>
        <v>125</v>
      </c>
      <c r="H21" s="7">
        <f t="shared" si="19"/>
        <v>69</v>
      </c>
      <c r="I21" s="7">
        <f t="shared" si="20"/>
        <v>154</v>
      </c>
      <c r="J21" s="7">
        <f t="shared" si="21"/>
        <v>84</v>
      </c>
      <c r="K21" s="7">
        <v>0</v>
      </c>
      <c r="L21" s="7">
        <v>8</v>
      </c>
      <c r="M21" s="7">
        <v>2</v>
      </c>
      <c r="N21" s="7">
        <v>6</v>
      </c>
      <c r="O21" s="7">
        <v>7</v>
      </c>
      <c r="P21" s="7">
        <f t="shared" si="11"/>
        <v>23</v>
      </c>
      <c r="Q21" s="7">
        <v>7</v>
      </c>
      <c r="R21" s="7">
        <v>8</v>
      </c>
      <c r="S21" s="7">
        <v>5</v>
      </c>
      <c r="T21" s="7">
        <v>9</v>
      </c>
      <c r="U21" s="7">
        <v>4</v>
      </c>
      <c r="V21" s="7">
        <v>6</v>
      </c>
      <c r="W21" s="7">
        <v>7</v>
      </c>
      <c r="X21" s="7">
        <v>6</v>
      </c>
      <c r="Y21" s="7">
        <v>6</v>
      </c>
      <c r="Z21" s="7">
        <v>18</v>
      </c>
      <c r="AA21" s="7">
        <v>5</v>
      </c>
      <c r="AB21" s="7">
        <v>11</v>
      </c>
      <c r="AC21" s="7">
        <v>3</v>
      </c>
      <c r="AD21" s="7">
        <v>10</v>
      </c>
      <c r="AE21" s="7">
        <v>7</v>
      </c>
      <c r="AF21" s="7">
        <v>21</v>
      </c>
      <c r="AG21" s="7">
        <v>17</v>
      </c>
      <c r="AH21" s="7">
        <v>11</v>
      </c>
      <c r="AI21" s="7">
        <v>28</v>
      </c>
      <c r="AJ21" s="7">
        <v>12</v>
      </c>
      <c r="AK21" s="7">
        <v>10</v>
      </c>
      <c r="AL21" s="7">
        <v>20</v>
      </c>
      <c r="AM21" s="7">
        <v>15</v>
      </c>
      <c r="AN21" s="7">
        <v>2</v>
      </c>
      <c r="AO21" s="7">
        <v>11</v>
      </c>
      <c r="AP21" s="7">
        <v>3</v>
      </c>
      <c r="AQ21" s="7">
        <v>6</v>
      </c>
      <c r="AR21" s="7">
        <v>21</v>
      </c>
      <c r="AS21" s="7">
        <v>13</v>
      </c>
      <c r="AT21" s="7">
        <v>3</v>
      </c>
      <c r="AU21" s="7">
        <v>6</v>
      </c>
      <c r="AV21" s="7">
        <v>4</v>
      </c>
      <c r="AW21" s="7">
        <v>29</v>
      </c>
      <c r="AX21" s="7">
        <v>11</v>
      </c>
      <c r="AY21" s="7">
        <v>1</v>
      </c>
      <c r="AZ21" s="7">
        <v>7</v>
      </c>
      <c r="BA21" s="7">
        <v>24</v>
      </c>
      <c r="BB21" s="7">
        <v>9</v>
      </c>
      <c r="BC21" s="7">
        <v>1</v>
      </c>
      <c r="BD21" s="7">
        <v>7</v>
      </c>
      <c r="BE21" s="7">
        <v>6</v>
      </c>
      <c r="BF21" s="7">
        <v>3</v>
      </c>
      <c r="BG21" s="7">
        <v>4</v>
      </c>
      <c r="BH21" s="7">
        <v>3</v>
      </c>
      <c r="BI21" s="7">
        <v>2</v>
      </c>
      <c r="BJ21" s="7">
        <v>11</v>
      </c>
      <c r="BK21" s="7">
        <v>8</v>
      </c>
      <c r="BL21" s="7">
        <v>7</v>
      </c>
      <c r="BM21" s="7">
        <v>6</v>
      </c>
      <c r="BN21" s="7">
        <v>2</v>
      </c>
      <c r="BO21" s="7">
        <v>13</v>
      </c>
      <c r="BP21" s="7">
        <v>14</v>
      </c>
      <c r="BQ21" s="7">
        <v>9</v>
      </c>
      <c r="BR21" s="7">
        <v>11</v>
      </c>
      <c r="BS21" s="7">
        <v>1</v>
      </c>
      <c r="BT21" s="7">
        <v>12</v>
      </c>
      <c r="BU21" s="7">
        <v>26</v>
      </c>
      <c r="BV21" s="7">
        <v>18</v>
      </c>
      <c r="BW21" s="7">
        <v>4</v>
      </c>
      <c r="BX21" s="7">
        <v>12</v>
      </c>
      <c r="BY21" s="7">
        <v>5</v>
      </c>
      <c r="BZ21" s="7">
        <v>10</v>
      </c>
      <c r="CA21" s="7">
        <v>19</v>
      </c>
      <c r="CB21" s="7">
        <v>7</v>
      </c>
      <c r="CC21" s="7">
        <v>8</v>
      </c>
      <c r="CD21" s="7">
        <v>11</v>
      </c>
      <c r="CE21" s="7">
        <v>0</v>
      </c>
      <c r="CF21" s="7">
        <v>5</v>
      </c>
      <c r="CG21" s="7">
        <f t="shared" si="12"/>
        <v>24</v>
      </c>
      <c r="CH21" s="7">
        <v>9</v>
      </c>
      <c r="CI21" s="7">
        <v>16</v>
      </c>
      <c r="CJ21" s="7">
        <v>3</v>
      </c>
      <c r="CK21" s="7">
        <v>2</v>
      </c>
      <c r="CL21" s="7">
        <v>10</v>
      </c>
      <c r="CM21" s="7">
        <v>13</v>
      </c>
    </row>
    <row r="22" spans="1:91" x14ac:dyDescent="0.2">
      <c r="A22" s="52" t="s">
        <v>533</v>
      </c>
      <c r="B22" s="7">
        <f t="shared" si="13"/>
        <v>153</v>
      </c>
      <c r="C22" s="7">
        <f t="shared" si="14"/>
        <v>4</v>
      </c>
      <c r="D22" s="7">
        <f t="shared" si="15"/>
        <v>9</v>
      </c>
      <c r="E22" s="7">
        <f t="shared" si="16"/>
        <v>21</v>
      </c>
      <c r="F22" s="7">
        <f t="shared" si="17"/>
        <v>12</v>
      </c>
      <c r="G22" s="7">
        <f t="shared" si="18"/>
        <v>42</v>
      </c>
      <c r="H22" s="7">
        <f t="shared" si="19"/>
        <v>20</v>
      </c>
      <c r="I22" s="7">
        <f t="shared" si="20"/>
        <v>35</v>
      </c>
      <c r="J22" s="7">
        <f t="shared" si="21"/>
        <v>10</v>
      </c>
      <c r="K22" s="7">
        <v>0</v>
      </c>
      <c r="L22" s="7">
        <v>0</v>
      </c>
      <c r="M22" s="7">
        <v>0</v>
      </c>
      <c r="N22" s="7">
        <v>1</v>
      </c>
      <c r="O22" s="7">
        <v>2</v>
      </c>
      <c r="P22" s="7">
        <f t="shared" si="11"/>
        <v>3</v>
      </c>
      <c r="Q22" s="7">
        <v>0</v>
      </c>
      <c r="R22" s="7">
        <v>1</v>
      </c>
      <c r="S22" s="7">
        <v>0</v>
      </c>
      <c r="T22" s="7">
        <v>0</v>
      </c>
      <c r="U22" s="7">
        <v>1</v>
      </c>
      <c r="V22" s="7">
        <v>2</v>
      </c>
      <c r="W22" s="7">
        <v>0</v>
      </c>
      <c r="X22" s="7">
        <v>2</v>
      </c>
      <c r="Y22" s="7">
        <v>1</v>
      </c>
      <c r="Z22" s="7">
        <v>3</v>
      </c>
      <c r="AA22" s="7">
        <v>1</v>
      </c>
      <c r="AB22" s="7">
        <v>0</v>
      </c>
      <c r="AC22" s="7">
        <v>1</v>
      </c>
      <c r="AD22" s="7">
        <v>1</v>
      </c>
      <c r="AE22" s="7">
        <v>0</v>
      </c>
      <c r="AF22" s="7">
        <v>3</v>
      </c>
      <c r="AG22" s="7">
        <v>10</v>
      </c>
      <c r="AH22" s="7">
        <v>2</v>
      </c>
      <c r="AI22" s="7">
        <v>3</v>
      </c>
      <c r="AJ22" s="7">
        <v>1</v>
      </c>
      <c r="AK22" s="7">
        <v>2</v>
      </c>
      <c r="AL22" s="7">
        <v>4</v>
      </c>
      <c r="AM22" s="7">
        <v>1</v>
      </c>
      <c r="AN22" s="7">
        <v>1</v>
      </c>
      <c r="AO22" s="7">
        <v>3</v>
      </c>
      <c r="AP22" s="7">
        <v>0</v>
      </c>
      <c r="AQ22" s="7">
        <v>0</v>
      </c>
      <c r="AR22" s="7">
        <v>7</v>
      </c>
      <c r="AS22" s="7">
        <v>7</v>
      </c>
      <c r="AT22" s="7">
        <v>2</v>
      </c>
      <c r="AU22" s="7">
        <v>2</v>
      </c>
      <c r="AV22" s="7">
        <v>0</v>
      </c>
      <c r="AW22" s="7">
        <v>12</v>
      </c>
      <c r="AX22" s="7">
        <v>1</v>
      </c>
      <c r="AY22" s="7">
        <v>0</v>
      </c>
      <c r="AZ22" s="7">
        <v>3</v>
      </c>
      <c r="BA22" s="7">
        <v>8</v>
      </c>
      <c r="BB22" s="7">
        <v>0</v>
      </c>
      <c r="BC22" s="7">
        <v>0</v>
      </c>
      <c r="BD22" s="7">
        <v>4</v>
      </c>
      <c r="BE22" s="7">
        <v>3</v>
      </c>
      <c r="BF22" s="7">
        <v>1</v>
      </c>
      <c r="BG22" s="7">
        <v>1</v>
      </c>
      <c r="BH22" s="7">
        <v>0</v>
      </c>
      <c r="BI22" s="7">
        <v>2</v>
      </c>
      <c r="BJ22" s="7">
        <v>2</v>
      </c>
      <c r="BK22" s="7">
        <v>1</v>
      </c>
      <c r="BL22" s="7">
        <v>1</v>
      </c>
      <c r="BM22" s="7">
        <v>2</v>
      </c>
      <c r="BN22" s="7">
        <v>3</v>
      </c>
      <c r="BO22" s="7">
        <v>1</v>
      </c>
      <c r="BP22" s="7">
        <v>6</v>
      </c>
      <c r="BQ22" s="7">
        <v>4</v>
      </c>
      <c r="BR22" s="7">
        <v>0</v>
      </c>
      <c r="BS22" s="7">
        <v>0</v>
      </c>
      <c r="BT22" s="7">
        <v>4</v>
      </c>
      <c r="BU22" s="7">
        <v>7</v>
      </c>
      <c r="BV22" s="7">
        <v>5</v>
      </c>
      <c r="BW22" s="7">
        <v>1</v>
      </c>
      <c r="BX22" s="7">
        <v>3</v>
      </c>
      <c r="BY22" s="7">
        <v>1</v>
      </c>
      <c r="BZ22" s="7">
        <v>1</v>
      </c>
      <c r="CA22" s="7">
        <v>2</v>
      </c>
      <c r="CB22" s="7">
        <v>1</v>
      </c>
      <c r="CC22" s="7">
        <v>1</v>
      </c>
      <c r="CD22" s="7">
        <v>1</v>
      </c>
      <c r="CE22" s="7">
        <v>1</v>
      </c>
      <c r="CF22" s="7">
        <v>0</v>
      </c>
      <c r="CG22" s="7">
        <f t="shared" si="12"/>
        <v>3</v>
      </c>
      <c r="CH22" s="7">
        <v>4</v>
      </c>
      <c r="CI22" s="7">
        <v>1</v>
      </c>
      <c r="CJ22" s="7">
        <v>0</v>
      </c>
      <c r="CK22" s="7">
        <v>1</v>
      </c>
      <c r="CL22" s="7">
        <v>0</v>
      </c>
      <c r="CM22" s="7">
        <v>0</v>
      </c>
    </row>
    <row r="23" spans="1:91" x14ac:dyDescent="0.2">
      <c r="A23" s="5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439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52">
        <v>-19</v>
      </c>
      <c r="B25" s="7">
        <f t="shared" ref="B25:B30" si="22">SUM(C25:J25)</f>
        <v>164</v>
      </c>
      <c r="C25" s="7">
        <f t="shared" ref="C25:C30" si="23">SUM(K25:S25)-P25</f>
        <v>12</v>
      </c>
      <c r="D25" s="7">
        <f t="shared" ref="D25:D30" si="24">SUM(T25:Z25)</f>
        <v>18</v>
      </c>
      <c r="E25" s="7">
        <f t="shared" ref="E25:E30" si="25">SUM(AA25:AI25)</f>
        <v>21</v>
      </c>
      <c r="F25" s="7">
        <f t="shared" ref="F25:F30" si="26">SUM(AJ25:AP25)</f>
        <v>10</v>
      </c>
      <c r="G25" s="7">
        <f t="shared" ref="G25:G30" si="27">SUM(AQ25:BA25)</f>
        <v>32</v>
      </c>
      <c r="H25" s="7">
        <f t="shared" ref="H25:H30" si="28">SUM(BB25:BN25)</f>
        <v>19</v>
      </c>
      <c r="I25" s="7">
        <f t="shared" ref="I25:I30" si="29">SUM(BO25:CA25)</f>
        <v>22</v>
      </c>
      <c r="J25" s="7">
        <f t="shared" ref="J25:J30" si="30">SUM(CB25:CM25)-CG25</f>
        <v>30</v>
      </c>
      <c r="K25" s="7">
        <v>1</v>
      </c>
      <c r="L25" s="7">
        <v>2</v>
      </c>
      <c r="M25" s="7">
        <v>0</v>
      </c>
      <c r="N25" s="7">
        <v>1</v>
      </c>
      <c r="O25" s="7">
        <v>3</v>
      </c>
      <c r="P25" s="7">
        <f t="shared" si="11"/>
        <v>7</v>
      </c>
      <c r="Q25" s="7">
        <v>1</v>
      </c>
      <c r="R25" s="7">
        <v>3</v>
      </c>
      <c r="S25" s="7">
        <v>1</v>
      </c>
      <c r="T25" s="7">
        <v>4</v>
      </c>
      <c r="U25" s="7">
        <v>6</v>
      </c>
      <c r="V25" s="7">
        <v>1</v>
      </c>
      <c r="W25" s="7">
        <v>2</v>
      </c>
      <c r="X25" s="7">
        <v>2</v>
      </c>
      <c r="Y25" s="7">
        <v>1</v>
      </c>
      <c r="Z25" s="7">
        <v>2</v>
      </c>
      <c r="AA25" s="7">
        <v>0</v>
      </c>
      <c r="AB25" s="7">
        <v>2</v>
      </c>
      <c r="AC25" s="7">
        <v>1</v>
      </c>
      <c r="AD25" s="7">
        <v>4</v>
      </c>
      <c r="AE25" s="7">
        <v>1</v>
      </c>
      <c r="AF25" s="7">
        <v>2</v>
      </c>
      <c r="AG25" s="7">
        <v>7</v>
      </c>
      <c r="AH25" s="7">
        <v>0</v>
      </c>
      <c r="AI25" s="7">
        <v>4</v>
      </c>
      <c r="AJ25" s="7">
        <v>2</v>
      </c>
      <c r="AK25" s="7">
        <v>3</v>
      </c>
      <c r="AL25" s="7">
        <v>2</v>
      </c>
      <c r="AM25" s="7">
        <v>2</v>
      </c>
      <c r="AN25" s="7">
        <v>0</v>
      </c>
      <c r="AO25" s="7">
        <v>1</v>
      </c>
      <c r="AP25" s="7">
        <v>0</v>
      </c>
      <c r="AQ25" s="7">
        <v>2</v>
      </c>
      <c r="AR25" s="7">
        <v>8</v>
      </c>
      <c r="AS25" s="7">
        <v>1</v>
      </c>
      <c r="AT25" s="7">
        <v>4</v>
      </c>
      <c r="AU25" s="7">
        <v>1</v>
      </c>
      <c r="AV25" s="7">
        <v>3</v>
      </c>
      <c r="AW25" s="7">
        <v>8</v>
      </c>
      <c r="AX25" s="7">
        <v>1</v>
      </c>
      <c r="AY25" s="7">
        <v>1</v>
      </c>
      <c r="AZ25" s="7">
        <v>1</v>
      </c>
      <c r="BA25" s="7">
        <v>2</v>
      </c>
      <c r="BB25" s="7">
        <v>1</v>
      </c>
      <c r="BC25" s="7">
        <v>0</v>
      </c>
      <c r="BD25" s="7">
        <v>1</v>
      </c>
      <c r="BE25" s="7">
        <v>1</v>
      </c>
      <c r="BF25" s="7">
        <v>3</v>
      </c>
      <c r="BG25" s="7">
        <v>1</v>
      </c>
      <c r="BH25" s="7">
        <v>1</v>
      </c>
      <c r="BI25" s="7">
        <v>1</v>
      </c>
      <c r="BJ25" s="7">
        <v>2</v>
      </c>
      <c r="BK25" s="7">
        <v>1</v>
      </c>
      <c r="BL25" s="7">
        <v>3</v>
      </c>
      <c r="BM25" s="7">
        <v>2</v>
      </c>
      <c r="BN25" s="7">
        <v>2</v>
      </c>
      <c r="BO25" s="7">
        <v>1</v>
      </c>
      <c r="BP25" s="7">
        <v>4</v>
      </c>
      <c r="BQ25" s="7">
        <v>1</v>
      </c>
      <c r="BR25" s="7">
        <v>0</v>
      </c>
      <c r="BS25" s="7">
        <v>0</v>
      </c>
      <c r="BT25" s="7">
        <v>3</v>
      </c>
      <c r="BU25" s="7">
        <v>2</v>
      </c>
      <c r="BV25" s="7">
        <v>4</v>
      </c>
      <c r="BW25" s="7">
        <v>1</v>
      </c>
      <c r="BX25" s="7">
        <v>2</v>
      </c>
      <c r="BY25" s="7">
        <v>0</v>
      </c>
      <c r="BZ25" s="7">
        <v>1</v>
      </c>
      <c r="CA25" s="7">
        <v>3</v>
      </c>
      <c r="CB25" s="7">
        <v>3</v>
      </c>
      <c r="CC25" s="7">
        <v>0</v>
      </c>
      <c r="CD25" s="7">
        <v>2</v>
      </c>
      <c r="CE25" s="7">
        <v>0</v>
      </c>
      <c r="CF25" s="7">
        <v>3</v>
      </c>
      <c r="CG25" s="7">
        <f t="shared" si="12"/>
        <v>5</v>
      </c>
      <c r="CH25" s="7">
        <v>6</v>
      </c>
      <c r="CI25" s="7">
        <v>4</v>
      </c>
      <c r="CJ25" s="7">
        <v>4</v>
      </c>
      <c r="CK25" s="7">
        <v>1</v>
      </c>
      <c r="CL25" s="7">
        <v>2</v>
      </c>
      <c r="CM25" s="7">
        <v>5</v>
      </c>
    </row>
    <row r="26" spans="1:91" x14ac:dyDescent="0.2">
      <c r="A26" s="52" t="s">
        <v>198</v>
      </c>
      <c r="B26" s="7">
        <f t="shared" si="22"/>
        <v>8894</v>
      </c>
      <c r="C26" s="7">
        <f t="shared" si="23"/>
        <v>722</v>
      </c>
      <c r="D26" s="7">
        <f t="shared" si="24"/>
        <v>840</v>
      </c>
      <c r="E26" s="7">
        <f t="shared" si="25"/>
        <v>967</v>
      </c>
      <c r="F26" s="7">
        <f t="shared" si="26"/>
        <v>1042</v>
      </c>
      <c r="G26" s="7">
        <f t="shared" si="27"/>
        <v>1527</v>
      </c>
      <c r="H26" s="7">
        <f t="shared" si="28"/>
        <v>1024</v>
      </c>
      <c r="I26" s="7">
        <f t="shared" si="29"/>
        <v>1531</v>
      </c>
      <c r="J26" s="7">
        <f t="shared" si="30"/>
        <v>1241</v>
      </c>
      <c r="K26" s="7">
        <v>32</v>
      </c>
      <c r="L26" s="7">
        <v>112</v>
      </c>
      <c r="M26" s="7">
        <v>56</v>
      </c>
      <c r="N26" s="7">
        <v>70</v>
      </c>
      <c r="O26" s="7">
        <v>177</v>
      </c>
      <c r="P26" s="7">
        <f t="shared" si="11"/>
        <v>447</v>
      </c>
      <c r="Q26" s="7">
        <v>98</v>
      </c>
      <c r="R26" s="7">
        <v>91</v>
      </c>
      <c r="S26" s="7">
        <v>86</v>
      </c>
      <c r="T26" s="7">
        <v>165</v>
      </c>
      <c r="U26" s="7">
        <v>129</v>
      </c>
      <c r="V26" s="7">
        <v>90</v>
      </c>
      <c r="W26" s="7">
        <v>101</v>
      </c>
      <c r="X26" s="7">
        <v>102</v>
      </c>
      <c r="Y26" s="7">
        <v>81</v>
      </c>
      <c r="Z26" s="7">
        <v>172</v>
      </c>
      <c r="AA26" s="7">
        <v>73</v>
      </c>
      <c r="AB26" s="7">
        <v>87</v>
      </c>
      <c r="AC26" s="7">
        <v>62</v>
      </c>
      <c r="AD26" s="7">
        <v>100</v>
      </c>
      <c r="AE26" s="7">
        <v>65</v>
      </c>
      <c r="AF26" s="7">
        <v>125</v>
      </c>
      <c r="AG26" s="7">
        <v>222</v>
      </c>
      <c r="AH26" s="7">
        <v>65</v>
      </c>
      <c r="AI26" s="7">
        <v>168</v>
      </c>
      <c r="AJ26" s="7">
        <v>118</v>
      </c>
      <c r="AK26" s="7">
        <v>151</v>
      </c>
      <c r="AL26" s="7">
        <v>281</v>
      </c>
      <c r="AM26" s="7">
        <v>244</v>
      </c>
      <c r="AN26" s="7">
        <v>66</v>
      </c>
      <c r="AO26" s="7">
        <v>113</v>
      </c>
      <c r="AP26" s="7">
        <v>69</v>
      </c>
      <c r="AQ26" s="7">
        <v>71</v>
      </c>
      <c r="AR26" s="7">
        <v>239</v>
      </c>
      <c r="AS26" s="7">
        <v>109</v>
      </c>
      <c r="AT26" s="7">
        <v>89</v>
      </c>
      <c r="AU26" s="7">
        <v>113</v>
      </c>
      <c r="AV26" s="7">
        <v>152</v>
      </c>
      <c r="AW26" s="7">
        <v>196</v>
      </c>
      <c r="AX26" s="7">
        <v>107</v>
      </c>
      <c r="AY26" s="7">
        <v>30</v>
      </c>
      <c r="AZ26" s="7">
        <v>111</v>
      </c>
      <c r="BA26" s="7">
        <v>310</v>
      </c>
      <c r="BB26" s="7">
        <v>152</v>
      </c>
      <c r="BC26" s="7">
        <v>22</v>
      </c>
      <c r="BD26" s="7">
        <v>94</v>
      </c>
      <c r="BE26" s="7">
        <v>56</v>
      </c>
      <c r="BF26" s="7">
        <v>43</v>
      </c>
      <c r="BG26" s="7">
        <v>110</v>
      </c>
      <c r="BH26" s="7">
        <v>54</v>
      </c>
      <c r="BI26" s="7">
        <v>63</v>
      </c>
      <c r="BJ26" s="7">
        <v>118</v>
      </c>
      <c r="BK26" s="7">
        <v>73</v>
      </c>
      <c r="BL26" s="7">
        <v>80</v>
      </c>
      <c r="BM26" s="7">
        <v>52</v>
      </c>
      <c r="BN26" s="7">
        <v>107</v>
      </c>
      <c r="BO26" s="7">
        <v>140</v>
      </c>
      <c r="BP26" s="7">
        <v>126</v>
      </c>
      <c r="BQ26" s="7">
        <v>129</v>
      </c>
      <c r="BR26" s="7">
        <v>79</v>
      </c>
      <c r="BS26" s="7">
        <v>27</v>
      </c>
      <c r="BT26" s="7">
        <v>203</v>
      </c>
      <c r="BU26" s="7">
        <v>264</v>
      </c>
      <c r="BV26" s="7">
        <v>121</v>
      </c>
      <c r="BW26" s="7">
        <v>71</v>
      </c>
      <c r="BX26" s="7">
        <v>101</v>
      </c>
      <c r="BY26" s="7">
        <v>48</v>
      </c>
      <c r="BZ26" s="7">
        <v>67</v>
      </c>
      <c r="CA26" s="7">
        <v>155</v>
      </c>
      <c r="CB26" s="7">
        <v>50</v>
      </c>
      <c r="CC26" s="7">
        <v>71</v>
      </c>
      <c r="CD26" s="7">
        <v>98</v>
      </c>
      <c r="CE26" s="7">
        <v>60</v>
      </c>
      <c r="CF26" s="7">
        <v>86</v>
      </c>
      <c r="CG26" s="7">
        <f t="shared" si="12"/>
        <v>315</v>
      </c>
      <c r="CH26" s="7">
        <v>196</v>
      </c>
      <c r="CI26" s="7">
        <v>193</v>
      </c>
      <c r="CJ26" s="7">
        <v>113</v>
      </c>
      <c r="CK26" s="7">
        <v>53</v>
      </c>
      <c r="CL26" s="7">
        <v>144</v>
      </c>
      <c r="CM26" s="7">
        <v>177</v>
      </c>
    </row>
    <row r="27" spans="1:91" x14ac:dyDescent="0.2">
      <c r="A27" s="52" t="s">
        <v>199</v>
      </c>
      <c r="B27" s="7">
        <f t="shared" si="22"/>
        <v>7911</v>
      </c>
      <c r="C27" s="7">
        <f t="shared" si="23"/>
        <v>854</v>
      </c>
      <c r="D27" s="7">
        <f t="shared" si="24"/>
        <v>821</v>
      </c>
      <c r="E27" s="7">
        <f t="shared" si="25"/>
        <v>841</v>
      </c>
      <c r="F27" s="7">
        <f t="shared" si="26"/>
        <v>901</v>
      </c>
      <c r="G27" s="7">
        <f t="shared" si="27"/>
        <v>1250</v>
      </c>
      <c r="H27" s="7">
        <f t="shared" si="28"/>
        <v>922</v>
      </c>
      <c r="I27" s="7">
        <f t="shared" si="29"/>
        <v>1263</v>
      </c>
      <c r="J27" s="7">
        <f t="shared" si="30"/>
        <v>1059</v>
      </c>
      <c r="K27" s="7">
        <v>48</v>
      </c>
      <c r="L27" s="7">
        <v>171</v>
      </c>
      <c r="M27" s="7">
        <v>80</v>
      </c>
      <c r="N27" s="7">
        <v>121</v>
      </c>
      <c r="O27" s="7">
        <v>128</v>
      </c>
      <c r="P27" s="7">
        <f t="shared" si="11"/>
        <v>548</v>
      </c>
      <c r="Q27" s="7">
        <v>107</v>
      </c>
      <c r="R27" s="7">
        <v>124</v>
      </c>
      <c r="S27" s="7">
        <v>75</v>
      </c>
      <c r="T27" s="7">
        <v>136</v>
      </c>
      <c r="U27" s="7">
        <v>144</v>
      </c>
      <c r="V27" s="7">
        <v>71</v>
      </c>
      <c r="W27" s="7">
        <v>93</v>
      </c>
      <c r="X27" s="7">
        <v>87</v>
      </c>
      <c r="Y27" s="7">
        <v>76</v>
      </c>
      <c r="Z27" s="7">
        <v>214</v>
      </c>
      <c r="AA27" s="7">
        <v>58</v>
      </c>
      <c r="AB27" s="7">
        <v>82</v>
      </c>
      <c r="AC27" s="7">
        <v>30</v>
      </c>
      <c r="AD27" s="7">
        <v>96</v>
      </c>
      <c r="AE27" s="7">
        <v>55</v>
      </c>
      <c r="AF27" s="7">
        <v>91</v>
      </c>
      <c r="AG27" s="7">
        <v>164</v>
      </c>
      <c r="AH27" s="7">
        <v>73</v>
      </c>
      <c r="AI27" s="7">
        <v>192</v>
      </c>
      <c r="AJ27" s="7">
        <v>113</v>
      </c>
      <c r="AK27" s="7">
        <v>151</v>
      </c>
      <c r="AL27" s="7">
        <v>235</v>
      </c>
      <c r="AM27" s="7">
        <v>167</v>
      </c>
      <c r="AN27" s="7">
        <v>55</v>
      </c>
      <c r="AO27" s="7">
        <v>116</v>
      </c>
      <c r="AP27" s="7">
        <v>64</v>
      </c>
      <c r="AQ27" s="7">
        <v>59</v>
      </c>
      <c r="AR27" s="7">
        <v>169</v>
      </c>
      <c r="AS27" s="7">
        <v>78</v>
      </c>
      <c r="AT27" s="7">
        <v>65</v>
      </c>
      <c r="AU27" s="7">
        <v>110</v>
      </c>
      <c r="AV27" s="7">
        <v>185</v>
      </c>
      <c r="AW27" s="7">
        <v>109</v>
      </c>
      <c r="AX27" s="7">
        <v>98</v>
      </c>
      <c r="AY27" s="7">
        <v>16</v>
      </c>
      <c r="AZ27" s="7">
        <v>89</v>
      </c>
      <c r="BA27" s="7">
        <v>272</v>
      </c>
      <c r="BB27" s="7">
        <v>183</v>
      </c>
      <c r="BC27" s="7">
        <v>21</v>
      </c>
      <c r="BD27" s="7">
        <v>79</v>
      </c>
      <c r="BE27" s="7">
        <v>57</v>
      </c>
      <c r="BF27" s="7">
        <v>28</v>
      </c>
      <c r="BG27" s="7">
        <v>102</v>
      </c>
      <c r="BH27" s="7">
        <v>34</v>
      </c>
      <c r="BI27" s="7">
        <v>58</v>
      </c>
      <c r="BJ27" s="7">
        <v>86</v>
      </c>
      <c r="BK27" s="7">
        <v>47</v>
      </c>
      <c r="BL27" s="7">
        <v>115</v>
      </c>
      <c r="BM27" s="7">
        <v>44</v>
      </c>
      <c r="BN27" s="7">
        <v>68</v>
      </c>
      <c r="BO27" s="7">
        <v>118</v>
      </c>
      <c r="BP27" s="7">
        <v>114</v>
      </c>
      <c r="BQ27" s="7">
        <v>88</v>
      </c>
      <c r="BR27" s="7">
        <v>56</v>
      </c>
      <c r="BS27" s="7">
        <v>18</v>
      </c>
      <c r="BT27" s="7">
        <v>173</v>
      </c>
      <c r="BU27" s="7">
        <v>247</v>
      </c>
      <c r="BV27" s="7">
        <v>94</v>
      </c>
      <c r="BW27" s="7">
        <v>60</v>
      </c>
      <c r="BX27" s="7">
        <v>91</v>
      </c>
      <c r="BY27" s="7">
        <v>34</v>
      </c>
      <c r="BZ27" s="7">
        <v>57</v>
      </c>
      <c r="CA27" s="7">
        <v>113</v>
      </c>
      <c r="CB27" s="7">
        <v>31</v>
      </c>
      <c r="CC27" s="7">
        <v>119</v>
      </c>
      <c r="CD27" s="7">
        <v>125</v>
      </c>
      <c r="CE27" s="7">
        <v>48</v>
      </c>
      <c r="CF27" s="7">
        <v>99</v>
      </c>
      <c r="CG27" s="7">
        <f t="shared" si="12"/>
        <v>391</v>
      </c>
      <c r="CH27" s="7">
        <v>132</v>
      </c>
      <c r="CI27" s="7">
        <v>136</v>
      </c>
      <c r="CJ27" s="7">
        <v>82</v>
      </c>
      <c r="CK27" s="7">
        <v>28</v>
      </c>
      <c r="CL27" s="7">
        <v>139</v>
      </c>
      <c r="CM27" s="7">
        <v>120</v>
      </c>
    </row>
    <row r="28" spans="1:91" x14ac:dyDescent="0.2">
      <c r="A28" s="52" t="s">
        <v>200</v>
      </c>
      <c r="B28" s="7">
        <f t="shared" si="22"/>
        <v>3081</v>
      </c>
      <c r="C28" s="7">
        <f t="shared" si="23"/>
        <v>401</v>
      </c>
      <c r="D28" s="7">
        <f t="shared" si="24"/>
        <v>246</v>
      </c>
      <c r="E28" s="7">
        <f t="shared" si="25"/>
        <v>343</v>
      </c>
      <c r="F28" s="7">
        <f t="shared" si="26"/>
        <v>319</v>
      </c>
      <c r="G28" s="7">
        <f t="shared" si="27"/>
        <v>495</v>
      </c>
      <c r="H28" s="7">
        <f t="shared" si="28"/>
        <v>328</v>
      </c>
      <c r="I28" s="7">
        <f t="shared" si="29"/>
        <v>570</v>
      </c>
      <c r="J28" s="7">
        <f t="shared" si="30"/>
        <v>379</v>
      </c>
      <c r="K28" s="7">
        <v>30</v>
      </c>
      <c r="L28" s="7">
        <v>77</v>
      </c>
      <c r="M28" s="7">
        <v>34</v>
      </c>
      <c r="N28" s="7">
        <v>93</v>
      </c>
      <c r="O28" s="7">
        <v>53</v>
      </c>
      <c r="P28" s="7">
        <f t="shared" si="11"/>
        <v>287</v>
      </c>
      <c r="Q28" s="7">
        <v>42</v>
      </c>
      <c r="R28" s="7">
        <v>40</v>
      </c>
      <c r="S28" s="7">
        <v>32</v>
      </c>
      <c r="T28" s="7">
        <v>35</v>
      </c>
      <c r="U28" s="7">
        <v>45</v>
      </c>
      <c r="V28" s="7">
        <v>29</v>
      </c>
      <c r="W28" s="7">
        <v>39</v>
      </c>
      <c r="X28" s="7">
        <v>20</v>
      </c>
      <c r="Y28" s="7">
        <v>18</v>
      </c>
      <c r="Z28" s="7">
        <v>60</v>
      </c>
      <c r="AA28" s="7">
        <v>24</v>
      </c>
      <c r="AB28" s="7">
        <v>47</v>
      </c>
      <c r="AC28" s="7">
        <v>12</v>
      </c>
      <c r="AD28" s="7">
        <v>22</v>
      </c>
      <c r="AE28" s="7">
        <v>25</v>
      </c>
      <c r="AF28" s="7">
        <v>42</v>
      </c>
      <c r="AG28" s="7">
        <v>65</v>
      </c>
      <c r="AH28" s="7">
        <v>38</v>
      </c>
      <c r="AI28" s="7">
        <v>68</v>
      </c>
      <c r="AJ28" s="7">
        <v>37</v>
      </c>
      <c r="AK28" s="7">
        <v>40</v>
      </c>
      <c r="AL28" s="7">
        <v>84</v>
      </c>
      <c r="AM28" s="7">
        <v>71</v>
      </c>
      <c r="AN28" s="7">
        <v>29</v>
      </c>
      <c r="AO28" s="7">
        <v>34</v>
      </c>
      <c r="AP28" s="7">
        <v>24</v>
      </c>
      <c r="AQ28" s="7">
        <v>27</v>
      </c>
      <c r="AR28" s="7">
        <v>60</v>
      </c>
      <c r="AS28" s="7">
        <v>25</v>
      </c>
      <c r="AT28" s="7">
        <v>22</v>
      </c>
      <c r="AU28" s="7">
        <v>57</v>
      </c>
      <c r="AV28" s="7">
        <v>64</v>
      </c>
      <c r="AW28" s="7">
        <v>45</v>
      </c>
      <c r="AX28" s="7">
        <v>48</v>
      </c>
      <c r="AY28" s="7">
        <v>8</v>
      </c>
      <c r="AZ28" s="7">
        <v>34</v>
      </c>
      <c r="BA28" s="7">
        <v>105</v>
      </c>
      <c r="BB28" s="7">
        <v>72</v>
      </c>
      <c r="BC28" s="7">
        <v>7</v>
      </c>
      <c r="BD28" s="7">
        <v>35</v>
      </c>
      <c r="BE28" s="7">
        <v>25</v>
      </c>
      <c r="BF28" s="7">
        <v>15</v>
      </c>
      <c r="BG28" s="7">
        <v>29</v>
      </c>
      <c r="BH28" s="7">
        <v>10</v>
      </c>
      <c r="BI28" s="7">
        <v>12</v>
      </c>
      <c r="BJ28" s="7">
        <v>28</v>
      </c>
      <c r="BK28" s="7">
        <v>14</v>
      </c>
      <c r="BL28" s="7">
        <v>41</v>
      </c>
      <c r="BM28" s="7">
        <v>12</v>
      </c>
      <c r="BN28" s="7">
        <v>28</v>
      </c>
      <c r="BO28" s="7">
        <v>66</v>
      </c>
      <c r="BP28" s="7">
        <v>50</v>
      </c>
      <c r="BQ28" s="7">
        <v>39</v>
      </c>
      <c r="BR28" s="7">
        <v>22</v>
      </c>
      <c r="BS28" s="7">
        <v>5</v>
      </c>
      <c r="BT28" s="7">
        <v>73</v>
      </c>
      <c r="BU28" s="7">
        <v>127</v>
      </c>
      <c r="BV28" s="7">
        <v>38</v>
      </c>
      <c r="BW28" s="7">
        <v>20</v>
      </c>
      <c r="BX28" s="7">
        <v>30</v>
      </c>
      <c r="BY28" s="7">
        <v>16</v>
      </c>
      <c r="BZ28" s="7">
        <v>27</v>
      </c>
      <c r="CA28" s="7">
        <v>57</v>
      </c>
      <c r="CB28" s="7">
        <v>11</v>
      </c>
      <c r="CC28" s="7">
        <v>58</v>
      </c>
      <c r="CD28" s="7">
        <v>57</v>
      </c>
      <c r="CE28" s="7">
        <v>14</v>
      </c>
      <c r="CF28" s="7">
        <v>32</v>
      </c>
      <c r="CG28" s="7">
        <f t="shared" si="12"/>
        <v>161</v>
      </c>
      <c r="CH28" s="7">
        <v>48</v>
      </c>
      <c r="CI28" s="7">
        <v>38</v>
      </c>
      <c r="CJ28" s="7">
        <v>27</v>
      </c>
      <c r="CK28" s="7">
        <v>6</v>
      </c>
      <c r="CL28" s="7">
        <v>42</v>
      </c>
      <c r="CM28" s="7">
        <v>46</v>
      </c>
    </row>
    <row r="29" spans="1:91" x14ac:dyDescent="0.2">
      <c r="A29" s="52" t="s">
        <v>201</v>
      </c>
      <c r="B29" s="7">
        <f t="shared" si="22"/>
        <v>1155</v>
      </c>
      <c r="C29" s="7">
        <f t="shared" si="23"/>
        <v>116</v>
      </c>
      <c r="D29" s="7">
        <f t="shared" si="24"/>
        <v>81</v>
      </c>
      <c r="E29" s="7">
        <f t="shared" si="25"/>
        <v>115</v>
      </c>
      <c r="F29" s="7">
        <f t="shared" si="26"/>
        <v>135</v>
      </c>
      <c r="G29" s="7">
        <f t="shared" si="27"/>
        <v>202</v>
      </c>
      <c r="H29" s="7">
        <f t="shared" si="28"/>
        <v>105</v>
      </c>
      <c r="I29" s="7">
        <f t="shared" si="29"/>
        <v>259</v>
      </c>
      <c r="J29" s="7">
        <f t="shared" si="30"/>
        <v>142</v>
      </c>
      <c r="K29" s="7">
        <v>4</v>
      </c>
      <c r="L29" s="7">
        <v>30</v>
      </c>
      <c r="M29" s="7">
        <v>11</v>
      </c>
      <c r="N29" s="7">
        <v>23</v>
      </c>
      <c r="O29" s="7">
        <v>17</v>
      </c>
      <c r="P29" s="7">
        <f t="shared" si="11"/>
        <v>85</v>
      </c>
      <c r="Q29" s="7">
        <v>7</v>
      </c>
      <c r="R29" s="7">
        <v>17</v>
      </c>
      <c r="S29" s="7">
        <v>7</v>
      </c>
      <c r="T29" s="7">
        <v>17</v>
      </c>
      <c r="U29" s="7">
        <v>13</v>
      </c>
      <c r="V29" s="7">
        <v>4</v>
      </c>
      <c r="W29" s="7">
        <v>14</v>
      </c>
      <c r="X29" s="7">
        <v>6</v>
      </c>
      <c r="Y29" s="7">
        <v>4</v>
      </c>
      <c r="Z29" s="7">
        <v>23</v>
      </c>
      <c r="AA29" s="7">
        <v>5</v>
      </c>
      <c r="AB29" s="7">
        <v>17</v>
      </c>
      <c r="AC29" s="7">
        <v>3</v>
      </c>
      <c r="AD29" s="7">
        <v>11</v>
      </c>
      <c r="AE29" s="7">
        <v>4</v>
      </c>
      <c r="AF29" s="7">
        <v>18</v>
      </c>
      <c r="AG29" s="7">
        <v>28</v>
      </c>
      <c r="AH29" s="7">
        <v>9</v>
      </c>
      <c r="AI29" s="7">
        <v>20</v>
      </c>
      <c r="AJ29" s="7">
        <v>14</v>
      </c>
      <c r="AK29" s="7">
        <v>27</v>
      </c>
      <c r="AL29" s="7">
        <v>37</v>
      </c>
      <c r="AM29" s="7">
        <v>26</v>
      </c>
      <c r="AN29" s="7">
        <v>9</v>
      </c>
      <c r="AO29" s="7">
        <v>15</v>
      </c>
      <c r="AP29" s="7">
        <v>7</v>
      </c>
      <c r="AQ29" s="7">
        <v>6</v>
      </c>
      <c r="AR29" s="7">
        <v>25</v>
      </c>
      <c r="AS29" s="7">
        <v>19</v>
      </c>
      <c r="AT29" s="7">
        <v>14</v>
      </c>
      <c r="AU29" s="7">
        <v>12</v>
      </c>
      <c r="AV29" s="7">
        <v>23</v>
      </c>
      <c r="AW29" s="7">
        <v>26</v>
      </c>
      <c r="AX29" s="7">
        <v>22</v>
      </c>
      <c r="AY29" s="7">
        <v>4</v>
      </c>
      <c r="AZ29" s="7">
        <v>8</v>
      </c>
      <c r="BA29" s="7">
        <v>43</v>
      </c>
      <c r="BB29" s="7">
        <v>25</v>
      </c>
      <c r="BC29" s="7">
        <v>2</v>
      </c>
      <c r="BD29" s="7">
        <v>8</v>
      </c>
      <c r="BE29" s="7">
        <v>6</v>
      </c>
      <c r="BF29" s="7">
        <v>6</v>
      </c>
      <c r="BG29" s="7">
        <v>7</v>
      </c>
      <c r="BH29" s="7">
        <v>3</v>
      </c>
      <c r="BI29" s="7">
        <v>2</v>
      </c>
      <c r="BJ29" s="7">
        <v>13</v>
      </c>
      <c r="BK29" s="7">
        <v>4</v>
      </c>
      <c r="BL29" s="7">
        <v>14</v>
      </c>
      <c r="BM29" s="7">
        <v>8</v>
      </c>
      <c r="BN29" s="7">
        <v>7</v>
      </c>
      <c r="BO29" s="7">
        <v>27</v>
      </c>
      <c r="BP29" s="7">
        <v>20</v>
      </c>
      <c r="BQ29" s="7">
        <v>21</v>
      </c>
      <c r="BR29" s="7">
        <v>9</v>
      </c>
      <c r="BS29" s="7">
        <v>6</v>
      </c>
      <c r="BT29" s="7">
        <v>25</v>
      </c>
      <c r="BU29" s="7">
        <v>67</v>
      </c>
      <c r="BV29" s="7">
        <v>24</v>
      </c>
      <c r="BW29" s="7">
        <v>7</v>
      </c>
      <c r="BX29" s="7">
        <v>22</v>
      </c>
      <c r="BY29" s="7">
        <v>2</v>
      </c>
      <c r="BZ29" s="7">
        <v>7</v>
      </c>
      <c r="CA29" s="7">
        <v>22</v>
      </c>
      <c r="CB29" s="7">
        <v>2</v>
      </c>
      <c r="CC29" s="7">
        <v>13</v>
      </c>
      <c r="CD29" s="7">
        <v>15</v>
      </c>
      <c r="CE29" s="7">
        <v>2</v>
      </c>
      <c r="CF29" s="7">
        <v>12</v>
      </c>
      <c r="CG29" s="7">
        <f t="shared" si="12"/>
        <v>42</v>
      </c>
      <c r="CH29" s="7">
        <v>27</v>
      </c>
      <c r="CI29" s="7">
        <v>16</v>
      </c>
      <c r="CJ29" s="7">
        <v>12</v>
      </c>
      <c r="CK29" s="7">
        <v>6</v>
      </c>
      <c r="CL29" s="7">
        <v>24</v>
      </c>
      <c r="CM29" s="7">
        <v>13</v>
      </c>
    </row>
    <row r="30" spans="1:91" x14ac:dyDescent="0.2">
      <c r="A30" s="52" t="s">
        <v>533</v>
      </c>
      <c r="B30" s="7">
        <f t="shared" si="22"/>
        <v>210</v>
      </c>
      <c r="C30" s="7">
        <f t="shared" si="23"/>
        <v>25</v>
      </c>
      <c r="D30" s="7">
        <f t="shared" si="24"/>
        <v>7</v>
      </c>
      <c r="E30" s="7">
        <f t="shared" si="25"/>
        <v>32</v>
      </c>
      <c r="F30" s="7">
        <f t="shared" si="26"/>
        <v>13</v>
      </c>
      <c r="G30" s="7">
        <f t="shared" si="27"/>
        <v>32</v>
      </c>
      <c r="H30" s="7">
        <f t="shared" si="28"/>
        <v>16</v>
      </c>
      <c r="I30" s="7">
        <f t="shared" si="29"/>
        <v>51</v>
      </c>
      <c r="J30" s="7">
        <f t="shared" si="30"/>
        <v>34</v>
      </c>
      <c r="K30" s="7">
        <v>2</v>
      </c>
      <c r="L30" s="7">
        <v>4</v>
      </c>
      <c r="M30" s="7">
        <v>3</v>
      </c>
      <c r="N30" s="7">
        <v>2</v>
      </c>
      <c r="O30" s="7">
        <v>7</v>
      </c>
      <c r="P30" s="7">
        <f t="shared" si="11"/>
        <v>18</v>
      </c>
      <c r="Q30" s="7">
        <v>1</v>
      </c>
      <c r="R30" s="7">
        <v>2</v>
      </c>
      <c r="S30" s="7">
        <v>4</v>
      </c>
      <c r="T30" s="7">
        <v>1</v>
      </c>
      <c r="U30" s="7">
        <v>0</v>
      </c>
      <c r="V30" s="7">
        <v>1</v>
      </c>
      <c r="W30" s="7">
        <v>2</v>
      </c>
      <c r="X30" s="7">
        <v>1</v>
      </c>
      <c r="Y30" s="7">
        <v>0</v>
      </c>
      <c r="Z30" s="7">
        <v>2</v>
      </c>
      <c r="AA30" s="7">
        <v>2</v>
      </c>
      <c r="AB30" s="7">
        <v>6</v>
      </c>
      <c r="AC30" s="7">
        <v>1</v>
      </c>
      <c r="AD30" s="7">
        <v>2</v>
      </c>
      <c r="AE30" s="7">
        <v>1</v>
      </c>
      <c r="AF30" s="7">
        <v>6</v>
      </c>
      <c r="AG30" s="7">
        <v>9</v>
      </c>
      <c r="AH30" s="7">
        <v>3</v>
      </c>
      <c r="AI30" s="7">
        <v>2</v>
      </c>
      <c r="AJ30" s="7">
        <v>1</v>
      </c>
      <c r="AK30" s="7">
        <v>6</v>
      </c>
      <c r="AL30" s="7">
        <v>3</v>
      </c>
      <c r="AM30" s="7">
        <v>2</v>
      </c>
      <c r="AN30" s="7">
        <v>1</v>
      </c>
      <c r="AO30" s="7">
        <v>0</v>
      </c>
      <c r="AP30" s="7">
        <v>0</v>
      </c>
      <c r="AQ30" s="7">
        <v>1</v>
      </c>
      <c r="AR30" s="7">
        <v>1</v>
      </c>
      <c r="AS30" s="7">
        <v>2</v>
      </c>
      <c r="AT30" s="7">
        <v>1</v>
      </c>
      <c r="AU30" s="7">
        <v>0</v>
      </c>
      <c r="AV30" s="7">
        <v>6</v>
      </c>
      <c r="AW30" s="7">
        <v>2</v>
      </c>
      <c r="AX30" s="7">
        <v>7</v>
      </c>
      <c r="AY30" s="7">
        <v>0</v>
      </c>
      <c r="AZ30" s="7">
        <v>3</v>
      </c>
      <c r="BA30" s="7">
        <v>9</v>
      </c>
      <c r="BB30" s="7">
        <v>6</v>
      </c>
      <c r="BC30" s="7">
        <v>0</v>
      </c>
      <c r="BD30" s="7">
        <v>3</v>
      </c>
      <c r="BE30" s="7">
        <v>0</v>
      </c>
      <c r="BF30" s="7">
        <v>0</v>
      </c>
      <c r="BG30" s="7">
        <v>3</v>
      </c>
      <c r="BH30" s="7">
        <v>2</v>
      </c>
      <c r="BI30" s="7">
        <v>0</v>
      </c>
      <c r="BJ30" s="7">
        <v>0</v>
      </c>
      <c r="BK30" s="7">
        <v>0</v>
      </c>
      <c r="BL30" s="7">
        <v>1</v>
      </c>
      <c r="BM30" s="7">
        <v>0</v>
      </c>
      <c r="BN30" s="7">
        <v>1</v>
      </c>
      <c r="BO30" s="7">
        <v>5</v>
      </c>
      <c r="BP30" s="7">
        <v>2</v>
      </c>
      <c r="BQ30" s="7">
        <v>2</v>
      </c>
      <c r="BR30" s="7">
        <v>3</v>
      </c>
      <c r="BS30" s="7">
        <v>0</v>
      </c>
      <c r="BT30" s="7">
        <v>10</v>
      </c>
      <c r="BU30" s="7">
        <v>11</v>
      </c>
      <c r="BV30" s="7">
        <v>2</v>
      </c>
      <c r="BW30" s="7">
        <v>2</v>
      </c>
      <c r="BX30" s="7">
        <v>5</v>
      </c>
      <c r="BY30" s="7">
        <v>2</v>
      </c>
      <c r="BZ30" s="7">
        <v>3</v>
      </c>
      <c r="CA30" s="7">
        <v>4</v>
      </c>
      <c r="CB30" s="7">
        <v>1</v>
      </c>
      <c r="CC30" s="7">
        <v>4</v>
      </c>
      <c r="CD30" s="7">
        <v>3</v>
      </c>
      <c r="CE30" s="7">
        <v>1</v>
      </c>
      <c r="CF30" s="7">
        <v>4</v>
      </c>
      <c r="CG30" s="7">
        <f t="shared" si="12"/>
        <v>12</v>
      </c>
      <c r="CH30" s="7">
        <v>2</v>
      </c>
      <c r="CI30" s="7">
        <v>3</v>
      </c>
      <c r="CJ30" s="7">
        <v>5</v>
      </c>
      <c r="CK30" s="7">
        <v>2</v>
      </c>
      <c r="CL30" s="7">
        <v>4</v>
      </c>
      <c r="CM30" s="7">
        <v>5</v>
      </c>
    </row>
    <row r="31" spans="1:91" x14ac:dyDescent="0.2">
      <c r="A31" s="5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266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2">
        <v>-19</v>
      </c>
      <c r="B33" s="7">
        <f t="shared" ref="B33:B38" si="31">SUM(C33:J33)</f>
        <v>0</v>
      </c>
      <c r="C33" s="7">
        <f t="shared" ref="C33:C38" si="32">SUM(K33:S33)-P33</f>
        <v>0</v>
      </c>
      <c r="D33" s="7">
        <f t="shared" ref="D33:D38" si="33">SUM(T33:Z33)</f>
        <v>0</v>
      </c>
      <c r="E33" s="7">
        <f t="shared" ref="E33:E38" si="34">SUM(AA33:AI33)</f>
        <v>0</v>
      </c>
      <c r="F33" s="7">
        <f t="shared" ref="F33:F38" si="35">SUM(AJ33:AP33)</f>
        <v>0</v>
      </c>
      <c r="G33" s="7">
        <f t="shared" ref="G33:G38" si="36">SUM(AQ33:BA33)</f>
        <v>0</v>
      </c>
      <c r="H33" s="7">
        <f t="shared" ref="H33:H38" si="37">SUM(BB33:BN33)</f>
        <v>0</v>
      </c>
      <c r="I33" s="7">
        <f t="shared" ref="I33:I38" si="38">SUM(BO33:CA33)</f>
        <v>0</v>
      </c>
      <c r="J33" s="7">
        <f t="shared" ref="J33:J38" si="39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11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si="12"/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52" t="s">
        <v>198</v>
      </c>
      <c r="B34" s="7">
        <f t="shared" si="31"/>
        <v>425</v>
      </c>
      <c r="C34" s="7">
        <f t="shared" si="32"/>
        <v>50</v>
      </c>
      <c r="D34" s="7">
        <f t="shared" si="33"/>
        <v>40</v>
      </c>
      <c r="E34" s="7">
        <f t="shared" si="34"/>
        <v>41</v>
      </c>
      <c r="F34" s="7">
        <f t="shared" si="35"/>
        <v>65</v>
      </c>
      <c r="G34" s="7">
        <f t="shared" si="36"/>
        <v>59</v>
      </c>
      <c r="H34" s="7">
        <f t="shared" si="37"/>
        <v>43</v>
      </c>
      <c r="I34" s="7">
        <f t="shared" si="38"/>
        <v>70</v>
      </c>
      <c r="J34" s="7">
        <f t="shared" si="39"/>
        <v>57</v>
      </c>
      <c r="K34" s="7">
        <v>4</v>
      </c>
      <c r="L34" s="7">
        <v>9</v>
      </c>
      <c r="M34" s="7">
        <v>7</v>
      </c>
      <c r="N34" s="7">
        <v>9</v>
      </c>
      <c r="O34" s="7">
        <v>7</v>
      </c>
      <c r="P34" s="7">
        <f t="shared" si="11"/>
        <v>36</v>
      </c>
      <c r="Q34" s="7">
        <v>2</v>
      </c>
      <c r="R34" s="7">
        <v>5</v>
      </c>
      <c r="S34" s="7">
        <v>7</v>
      </c>
      <c r="T34" s="7">
        <v>5</v>
      </c>
      <c r="U34" s="7">
        <v>6</v>
      </c>
      <c r="V34" s="7">
        <v>2</v>
      </c>
      <c r="W34" s="7">
        <v>3</v>
      </c>
      <c r="X34" s="7">
        <v>9</v>
      </c>
      <c r="Y34" s="7">
        <v>4</v>
      </c>
      <c r="Z34" s="7">
        <v>11</v>
      </c>
      <c r="AA34" s="7">
        <v>3</v>
      </c>
      <c r="AB34" s="7">
        <v>3</v>
      </c>
      <c r="AC34" s="7">
        <v>2</v>
      </c>
      <c r="AD34" s="7">
        <v>4</v>
      </c>
      <c r="AE34" s="7">
        <v>4</v>
      </c>
      <c r="AF34" s="7">
        <v>3</v>
      </c>
      <c r="AG34" s="7">
        <v>11</v>
      </c>
      <c r="AH34" s="7">
        <v>5</v>
      </c>
      <c r="AI34" s="7">
        <v>6</v>
      </c>
      <c r="AJ34" s="7">
        <v>5</v>
      </c>
      <c r="AK34" s="7">
        <v>11</v>
      </c>
      <c r="AL34" s="7">
        <v>28</v>
      </c>
      <c r="AM34" s="7">
        <v>11</v>
      </c>
      <c r="AN34" s="7">
        <v>6</v>
      </c>
      <c r="AO34" s="7">
        <v>4</v>
      </c>
      <c r="AP34" s="7">
        <v>0</v>
      </c>
      <c r="AQ34" s="7">
        <v>1</v>
      </c>
      <c r="AR34" s="7">
        <v>6</v>
      </c>
      <c r="AS34" s="7">
        <v>7</v>
      </c>
      <c r="AT34" s="7">
        <v>0</v>
      </c>
      <c r="AU34" s="7">
        <v>3</v>
      </c>
      <c r="AV34" s="7">
        <v>9</v>
      </c>
      <c r="AW34" s="7">
        <v>8</v>
      </c>
      <c r="AX34" s="7">
        <v>7</v>
      </c>
      <c r="AY34" s="7">
        <v>1</v>
      </c>
      <c r="AZ34" s="7">
        <v>3</v>
      </c>
      <c r="BA34" s="7">
        <v>14</v>
      </c>
      <c r="BB34" s="7">
        <v>14</v>
      </c>
      <c r="BC34" s="7">
        <v>0</v>
      </c>
      <c r="BD34" s="7">
        <v>3</v>
      </c>
      <c r="BE34" s="7">
        <v>1</v>
      </c>
      <c r="BF34" s="7">
        <v>1</v>
      </c>
      <c r="BG34" s="7">
        <v>5</v>
      </c>
      <c r="BH34" s="7">
        <v>1</v>
      </c>
      <c r="BI34" s="7">
        <v>2</v>
      </c>
      <c r="BJ34" s="7">
        <v>7</v>
      </c>
      <c r="BK34" s="7">
        <v>2</v>
      </c>
      <c r="BL34" s="7">
        <v>3</v>
      </c>
      <c r="BM34" s="7">
        <v>2</v>
      </c>
      <c r="BN34" s="7">
        <v>2</v>
      </c>
      <c r="BO34" s="7">
        <v>12</v>
      </c>
      <c r="BP34" s="7">
        <v>3</v>
      </c>
      <c r="BQ34" s="7">
        <v>1</v>
      </c>
      <c r="BR34" s="7">
        <v>1</v>
      </c>
      <c r="BS34" s="7">
        <v>1</v>
      </c>
      <c r="BT34" s="7">
        <v>10</v>
      </c>
      <c r="BU34" s="7">
        <v>17</v>
      </c>
      <c r="BV34" s="7">
        <v>1</v>
      </c>
      <c r="BW34" s="7">
        <v>2</v>
      </c>
      <c r="BX34" s="7">
        <v>8</v>
      </c>
      <c r="BY34" s="7">
        <v>0</v>
      </c>
      <c r="BZ34" s="7">
        <v>6</v>
      </c>
      <c r="CA34" s="7">
        <v>8</v>
      </c>
      <c r="CB34" s="7">
        <v>3</v>
      </c>
      <c r="CC34" s="7">
        <v>5</v>
      </c>
      <c r="CD34" s="7">
        <v>4</v>
      </c>
      <c r="CE34" s="7">
        <v>3</v>
      </c>
      <c r="CF34" s="7">
        <v>2</v>
      </c>
      <c r="CG34" s="7">
        <f t="shared" si="12"/>
        <v>14</v>
      </c>
      <c r="CH34" s="7">
        <v>7</v>
      </c>
      <c r="CI34" s="7">
        <v>15</v>
      </c>
      <c r="CJ34" s="7">
        <v>6</v>
      </c>
      <c r="CK34" s="7">
        <v>2</v>
      </c>
      <c r="CL34" s="7">
        <v>7</v>
      </c>
      <c r="CM34" s="7">
        <v>3</v>
      </c>
    </row>
    <row r="35" spans="1:91" x14ac:dyDescent="0.2">
      <c r="A35" s="52" t="s">
        <v>199</v>
      </c>
      <c r="B35" s="7">
        <f t="shared" si="31"/>
        <v>2956</v>
      </c>
      <c r="C35" s="7">
        <f t="shared" si="32"/>
        <v>545</v>
      </c>
      <c r="D35" s="7">
        <f t="shared" si="33"/>
        <v>275</v>
      </c>
      <c r="E35" s="7">
        <f t="shared" si="34"/>
        <v>302</v>
      </c>
      <c r="F35" s="7">
        <f t="shared" si="35"/>
        <v>361</v>
      </c>
      <c r="G35" s="7">
        <f t="shared" si="36"/>
        <v>369</v>
      </c>
      <c r="H35" s="7">
        <f t="shared" si="37"/>
        <v>310</v>
      </c>
      <c r="I35" s="7">
        <f t="shared" si="38"/>
        <v>361</v>
      </c>
      <c r="J35" s="7">
        <f t="shared" si="39"/>
        <v>433</v>
      </c>
      <c r="K35" s="7">
        <v>60</v>
      </c>
      <c r="L35" s="7">
        <v>125</v>
      </c>
      <c r="M35" s="7">
        <v>63</v>
      </c>
      <c r="N35" s="7">
        <v>123</v>
      </c>
      <c r="O35" s="7">
        <v>74</v>
      </c>
      <c r="P35" s="7">
        <f t="shared" si="11"/>
        <v>445</v>
      </c>
      <c r="Q35" s="7">
        <v>29</v>
      </c>
      <c r="R35" s="7">
        <v>36</v>
      </c>
      <c r="S35" s="7">
        <v>35</v>
      </c>
      <c r="T35" s="7">
        <v>58</v>
      </c>
      <c r="U35" s="7">
        <v>30</v>
      </c>
      <c r="V35" s="7">
        <v>15</v>
      </c>
      <c r="W35" s="7">
        <v>30</v>
      </c>
      <c r="X35" s="7">
        <v>29</v>
      </c>
      <c r="Y35" s="7">
        <v>18</v>
      </c>
      <c r="Z35" s="7">
        <v>95</v>
      </c>
      <c r="AA35" s="7">
        <v>20</v>
      </c>
      <c r="AB35" s="7">
        <v>32</v>
      </c>
      <c r="AC35" s="7">
        <v>19</v>
      </c>
      <c r="AD35" s="7">
        <v>33</v>
      </c>
      <c r="AE35" s="7">
        <v>27</v>
      </c>
      <c r="AF35" s="7">
        <v>36</v>
      </c>
      <c r="AG35" s="7">
        <v>60</v>
      </c>
      <c r="AH35" s="7">
        <v>18</v>
      </c>
      <c r="AI35" s="7">
        <v>57</v>
      </c>
      <c r="AJ35" s="7">
        <v>39</v>
      </c>
      <c r="AK35" s="7">
        <v>47</v>
      </c>
      <c r="AL35" s="7">
        <v>135</v>
      </c>
      <c r="AM35" s="7">
        <v>59</v>
      </c>
      <c r="AN35" s="7">
        <v>28</v>
      </c>
      <c r="AO35" s="7">
        <v>32</v>
      </c>
      <c r="AP35" s="7">
        <v>21</v>
      </c>
      <c r="AQ35" s="7">
        <v>9</v>
      </c>
      <c r="AR35" s="7">
        <v>31</v>
      </c>
      <c r="AS35" s="7">
        <v>31</v>
      </c>
      <c r="AT35" s="7">
        <v>11</v>
      </c>
      <c r="AU35" s="7">
        <v>37</v>
      </c>
      <c r="AV35" s="7">
        <v>65</v>
      </c>
      <c r="AW35" s="7">
        <v>27</v>
      </c>
      <c r="AX35" s="7">
        <v>21</v>
      </c>
      <c r="AY35" s="7">
        <v>6</v>
      </c>
      <c r="AZ35" s="7">
        <v>21</v>
      </c>
      <c r="BA35" s="7">
        <v>110</v>
      </c>
      <c r="BB35" s="7">
        <v>84</v>
      </c>
      <c r="BC35" s="7">
        <v>5</v>
      </c>
      <c r="BD35" s="7">
        <v>24</v>
      </c>
      <c r="BE35" s="7">
        <v>11</v>
      </c>
      <c r="BF35" s="7">
        <v>3</v>
      </c>
      <c r="BG35" s="7">
        <v>29</v>
      </c>
      <c r="BH35" s="7">
        <v>4</v>
      </c>
      <c r="BI35" s="7">
        <v>14</v>
      </c>
      <c r="BJ35" s="7">
        <v>30</v>
      </c>
      <c r="BK35" s="7">
        <v>9</v>
      </c>
      <c r="BL35" s="7">
        <v>58</v>
      </c>
      <c r="BM35" s="7">
        <v>21</v>
      </c>
      <c r="BN35" s="7">
        <v>18</v>
      </c>
      <c r="BO35" s="7">
        <v>37</v>
      </c>
      <c r="BP35" s="7">
        <v>24</v>
      </c>
      <c r="BQ35" s="7">
        <v>17</v>
      </c>
      <c r="BR35" s="7">
        <v>14</v>
      </c>
      <c r="BS35" s="7">
        <v>4</v>
      </c>
      <c r="BT35" s="7">
        <v>66</v>
      </c>
      <c r="BU35" s="7">
        <v>86</v>
      </c>
      <c r="BV35" s="7">
        <v>31</v>
      </c>
      <c r="BW35" s="7">
        <v>16</v>
      </c>
      <c r="BX35" s="7">
        <v>14</v>
      </c>
      <c r="BY35" s="7">
        <v>13</v>
      </c>
      <c r="BZ35" s="7">
        <v>13</v>
      </c>
      <c r="CA35" s="7">
        <v>26</v>
      </c>
      <c r="CB35" s="7">
        <v>11</v>
      </c>
      <c r="CC35" s="7">
        <v>93</v>
      </c>
      <c r="CD35" s="7">
        <v>77</v>
      </c>
      <c r="CE35" s="7">
        <v>32</v>
      </c>
      <c r="CF35" s="7">
        <v>37</v>
      </c>
      <c r="CG35" s="7">
        <f t="shared" si="12"/>
        <v>239</v>
      </c>
      <c r="CH35" s="7">
        <v>23</v>
      </c>
      <c r="CI35" s="7">
        <v>51</v>
      </c>
      <c r="CJ35" s="7">
        <v>21</v>
      </c>
      <c r="CK35" s="7">
        <v>7</v>
      </c>
      <c r="CL35" s="7">
        <v>44</v>
      </c>
      <c r="CM35" s="7">
        <v>37</v>
      </c>
    </row>
    <row r="36" spans="1:91" x14ac:dyDescent="0.2">
      <c r="A36" s="52" t="s">
        <v>200</v>
      </c>
      <c r="B36" s="7">
        <f t="shared" si="31"/>
        <v>1614</v>
      </c>
      <c r="C36" s="7">
        <f t="shared" si="32"/>
        <v>451</v>
      </c>
      <c r="D36" s="7">
        <f t="shared" si="33"/>
        <v>139</v>
      </c>
      <c r="E36" s="7">
        <f t="shared" si="34"/>
        <v>162</v>
      </c>
      <c r="F36" s="7">
        <f t="shared" si="35"/>
        <v>161</v>
      </c>
      <c r="G36" s="7">
        <f t="shared" si="36"/>
        <v>179</v>
      </c>
      <c r="H36" s="7">
        <f t="shared" si="37"/>
        <v>152</v>
      </c>
      <c r="I36" s="7">
        <f t="shared" si="38"/>
        <v>165</v>
      </c>
      <c r="J36" s="7">
        <f t="shared" si="39"/>
        <v>205</v>
      </c>
      <c r="K36" s="7">
        <v>52</v>
      </c>
      <c r="L36" s="7">
        <v>97</v>
      </c>
      <c r="M36" s="7">
        <v>58</v>
      </c>
      <c r="N36" s="7">
        <v>121</v>
      </c>
      <c r="O36" s="7">
        <v>55</v>
      </c>
      <c r="P36" s="7">
        <f t="shared" si="11"/>
        <v>383</v>
      </c>
      <c r="Q36" s="7">
        <v>24</v>
      </c>
      <c r="R36" s="7">
        <v>20</v>
      </c>
      <c r="S36" s="7">
        <v>24</v>
      </c>
      <c r="T36" s="7">
        <v>28</v>
      </c>
      <c r="U36" s="7">
        <v>13</v>
      </c>
      <c r="V36" s="7">
        <v>9</v>
      </c>
      <c r="W36" s="7">
        <v>19</v>
      </c>
      <c r="X36" s="7">
        <v>12</v>
      </c>
      <c r="Y36" s="7">
        <v>12</v>
      </c>
      <c r="Z36" s="7">
        <v>46</v>
      </c>
      <c r="AA36" s="7">
        <v>11</v>
      </c>
      <c r="AB36" s="7">
        <v>18</v>
      </c>
      <c r="AC36" s="7">
        <v>5</v>
      </c>
      <c r="AD36" s="7">
        <v>10</v>
      </c>
      <c r="AE36" s="7">
        <v>11</v>
      </c>
      <c r="AF36" s="7">
        <v>21</v>
      </c>
      <c r="AG36" s="7">
        <v>42</v>
      </c>
      <c r="AH36" s="7">
        <v>11</v>
      </c>
      <c r="AI36" s="7">
        <v>33</v>
      </c>
      <c r="AJ36" s="7">
        <v>28</v>
      </c>
      <c r="AK36" s="7">
        <v>23</v>
      </c>
      <c r="AL36" s="7">
        <v>61</v>
      </c>
      <c r="AM36" s="7">
        <v>19</v>
      </c>
      <c r="AN36" s="7">
        <v>12</v>
      </c>
      <c r="AO36" s="7">
        <v>15</v>
      </c>
      <c r="AP36" s="7">
        <v>3</v>
      </c>
      <c r="AQ36" s="7">
        <v>1</v>
      </c>
      <c r="AR36" s="7">
        <v>16</v>
      </c>
      <c r="AS36" s="7">
        <v>12</v>
      </c>
      <c r="AT36" s="7">
        <v>7</v>
      </c>
      <c r="AU36" s="7">
        <v>17</v>
      </c>
      <c r="AV36" s="7">
        <v>43</v>
      </c>
      <c r="AW36" s="7">
        <v>9</v>
      </c>
      <c r="AX36" s="7">
        <v>17</v>
      </c>
      <c r="AY36" s="7">
        <v>3</v>
      </c>
      <c r="AZ36" s="7">
        <v>7</v>
      </c>
      <c r="BA36" s="7">
        <v>47</v>
      </c>
      <c r="BB36" s="7">
        <v>60</v>
      </c>
      <c r="BC36" s="7">
        <v>4</v>
      </c>
      <c r="BD36" s="7">
        <v>11</v>
      </c>
      <c r="BE36" s="7">
        <v>0</v>
      </c>
      <c r="BF36" s="7">
        <v>5</v>
      </c>
      <c r="BG36" s="7">
        <v>10</v>
      </c>
      <c r="BH36" s="7">
        <v>4</v>
      </c>
      <c r="BI36" s="7">
        <v>4</v>
      </c>
      <c r="BJ36" s="7">
        <v>8</v>
      </c>
      <c r="BK36" s="7">
        <v>5</v>
      </c>
      <c r="BL36" s="7">
        <v>23</v>
      </c>
      <c r="BM36" s="7">
        <v>3</v>
      </c>
      <c r="BN36" s="7">
        <v>15</v>
      </c>
      <c r="BO36" s="7">
        <v>16</v>
      </c>
      <c r="BP36" s="7">
        <v>11</v>
      </c>
      <c r="BQ36" s="7">
        <v>5</v>
      </c>
      <c r="BR36" s="7">
        <v>10</v>
      </c>
      <c r="BS36" s="7">
        <v>4</v>
      </c>
      <c r="BT36" s="7">
        <v>37</v>
      </c>
      <c r="BU36" s="7">
        <v>43</v>
      </c>
      <c r="BV36" s="7">
        <v>7</v>
      </c>
      <c r="BW36" s="7">
        <v>9</v>
      </c>
      <c r="BX36" s="7">
        <v>3</v>
      </c>
      <c r="BY36" s="7">
        <v>3</v>
      </c>
      <c r="BZ36" s="7">
        <v>5</v>
      </c>
      <c r="CA36" s="7">
        <v>12</v>
      </c>
      <c r="CB36" s="7">
        <v>2</v>
      </c>
      <c r="CC36" s="7">
        <v>44</v>
      </c>
      <c r="CD36" s="7">
        <v>45</v>
      </c>
      <c r="CE36" s="7">
        <v>11</v>
      </c>
      <c r="CF36" s="7">
        <v>24</v>
      </c>
      <c r="CG36" s="7">
        <f t="shared" si="12"/>
        <v>124</v>
      </c>
      <c r="CH36" s="7">
        <v>14</v>
      </c>
      <c r="CI36" s="7">
        <v>23</v>
      </c>
      <c r="CJ36" s="7">
        <v>6</v>
      </c>
      <c r="CK36" s="7">
        <v>3</v>
      </c>
      <c r="CL36" s="7">
        <v>19</v>
      </c>
      <c r="CM36" s="7">
        <v>14</v>
      </c>
    </row>
    <row r="37" spans="1:91" x14ac:dyDescent="0.2">
      <c r="A37" s="52" t="s">
        <v>201</v>
      </c>
      <c r="B37" s="7">
        <f t="shared" si="31"/>
        <v>466</v>
      </c>
      <c r="C37" s="7">
        <f t="shared" si="32"/>
        <v>125</v>
      </c>
      <c r="D37" s="7">
        <f t="shared" si="33"/>
        <v>30</v>
      </c>
      <c r="E37" s="7">
        <f t="shared" si="34"/>
        <v>43</v>
      </c>
      <c r="F37" s="7">
        <f t="shared" si="35"/>
        <v>37</v>
      </c>
      <c r="G37" s="7">
        <f t="shared" si="36"/>
        <v>61</v>
      </c>
      <c r="H37" s="7">
        <f t="shared" si="37"/>
        <v>49</v>
      </c>
      <c r="I37" s="7">
        <f t="shared" si="38"/>
        <v>56</v>
      </c>
      <c r="J37" s="7">
        <f t="shared" si="39"/>
        <v>65</v>
      </c>
      <c r="K37" s="7">
        <v>14</v>
      </c>
      <c r="L37" s="7">
        <v>35</v>
      </c>
      <c r="M37" s="7">
        <v>9</v>
      </c>
      <c r="N37" s="7">
        <v>31</v>
      </c>
      <c r="O37" s="7">
        <v>17</v>
      </c>
      <c r="P37" s="7">
        <f t="shared" si="11"/>
        <v>106</v>
      </c>
      <c r="Q37" s="7">
        <v>4</v>
      </c>
      <c r="R37" s="7">
        <v>7</v>
      </c>
      <c r="S37" s="7">
        <v>8</v>
      </c>
      <c r="T37" s="7">
        <v>4</v>
      </c>
      <c r="U37" s="7">
        <v>1</v>
      </c>
      <c r="V37" s="7">
        <v>2</v>
      </c>
      <c r="W37" s="7">
        <v>4</v>
      </c>
      <c r="X37" s="7">
        <v>3</v>
      </c>
      <c r="Y37" s="7">
        <v>0</v>
      </c>
      <c r="Z37" s="7">
        <v>16</v>
      </c>
      <c r="AA37" s="7">
        <v>3</v>
      </c>
      <c r="AB37" s="7">
        <v>5</v>
      </c>
      <c r="AC37" s="7">
        <v>2</v>
      </c>
      <c r="AD37" s="7">
        <v>3</v>
      </c>
      <c r="AE37" s="7">
        <v>3</v>
      </c>
      <c r="AF37" s="7">
        <v>6</v>
      </c>
      <c r="AG37" s="7">
        <v>5</v>
      </c>
      <c r="AH37" s="7">
        <v>4</v>
      </c>
      <c r="AI37" s="7">
        <v>12</v>
      </c>
      <c r="AJ37" s="7">
        <v>5</v>
      </c>
      <c r="AK37" s="7">
        <v>7</v>
      </c>
      <c r="AL37" s="7">
        <v>18</v>
      </c>
      <c r="AM37" s="7">
        <v>3</v>
      </c>
      <c r="AN37" s="7">
        <v>2</v>
      </c>
      <c r="AO37" s="7">
        <v>1</v>
      </c>
      <c r="AP37" s="7">
        <v>1</v>
      </c>
      <c r="AQ37" s="7">
        <v>5</v>
      </c>
      <c r="AR37" s="7">
        <v>5</v>
      </c>
      <c r="AS37" s="7">
        <v>4</v>
      </c>
      <c r="AT37" s="7">
        <v>0</v>
      </c>
      <c r="AU37" s="7">
        <v>5</v>
      </c>
      <c r="AV37" s="7">
        <v>10</v>
      </c>
      <c r="AW37" s="7">
        <v>4</v>
      </c>
      <c r="AX37" s="7">
        <v>6</v>
      </c>
      <c r="AY37" s="7">
        <v>1</v>
      </c>
      <c r="AZ37" s="7">
        <v>1</v>
      </c>
      <c r="BA37" s="7">
        <v>20</v>
      </c>
      <c r="BB37" s="7">
        <v>18</v>
      </c>
      <c r="BC37" s="7">
        <v>0</v>
      </c>
      <c r="BD37" s="7">
        <v>5</v>
      </c>
      <c r="BE37" s="7">
        <v>2</v>
      </c>
      <c r="BF37" s="7">
        <v>0</v>
      </c>
      <c r="BG37" s="7">
        <v>3</v>
      </c>
      <c r="BH37" s="7">
        <v>2</v>
      </c>
      <c r="BI37" s="7">
        <v>1</v>
      </c>
      <c r="BJ37" s="7">
        <v>2</v>
      </c>
      <c r="BK37" s="7">
        <v>2</v>
      </c>
      <c r="BL37" s="7">
        <v>9</v>
      </c>
      <c r="BM37" s="7">
        <v>2</v>
      </c>
      <c r="BN37" s="7">
        <v>3</v>
      </c>
      <c r="BO37" s="7">
        <v>2</v>
      </c>
      <c r="BP37" s="7">
        <v>1</v>
      </c>
      <c r="BQ37" s="7">
        <v>6</v>
      </c>
      <c r="BR37" s="7">
        <v>2</v>
      </c>
      <c r="BS37" s="7">
        <v>1</v>
      </c>
      <c r="BT37" s="7">
        <v>10</v>
      </c>
      <c r="BU37" s="7">
        <v>19</v>
      </c>
      <c r="BV37" s="7">
        <v>3</v>
      </c>
      <c r="BW37" s="7">
        <v>4</v>
      </c>
      <c r="BX37" s="7">
        <v>3</v>
      </c>
      <c r="BY37" s="7">
        <v>2</v>
      </c>
      <c r="BZ37" s="7">
        <v>1</v>
      </c>
      <c r="CA37" s="7">
        <v>2</v>
      </c>
      <c r="CB37" s="7">
        <v>4</v>
      </c>
      <c r="CC37" s="7">
        <v>12</v>
      </c>
      <c r="CD37" s="7">
        <v>10</v>
      </c>
      <c r="CE37" s="7">
        <v>5</v>
      </c>
      <c r="CF37" s="7">
        <v>9</v>
      </c>
      <c r="CG37" s="7">
        <f t="shared" si="12"/>
        <v>36</v>
      </c>
      <c r="CH37" s="7">
        <v>6</v>
      </c>
      <c r="CI37" s="7">
        <v>6</v>
      </c>
      <c r="CJ37" s="7">
        <v>0</v>
      </c>
      <c r="CK37" s="7">
        <v>1</v>
      </c>
      <c r="CL37" s="7">
        <v>7</v>
      </c>
      <c r="CM37" s="7">
        <v>5</v>
      </c>
    </row>
    <row r="38" spans="1:91" x14ac:dyDescent="0.2">
      <c r="A38" s="52" t="s">
        <v>533</v>
      </c>
      <c r="B38" s="7">
        <f t="shared" si="31"/>
        <v>98</v>
      </c>
      <c r="C38" s="7">
        <f t="shared" si="32"/>
        <v>27</v>
      </c>
      <c r="D38" s="7">
        <f t="shared" si="33"/>
        <v>8</v>
      </c>
      <c r="E38" s="7">
        <f t="shared" si="34"/>
        <v>10</v>
      </c>
      <c r="F38" s="7">
        <f t="shared" si="35"/>
        <v>10</v>
      </c>
      <c r="G38" s="7">
        <f t="shared" si="36"/>
        <v>9</v>
      </c>
      <c r="H38" s="7">
        <f t="shared" si="37"/>
        <v>10</v>
      </c>
      <c r="I38" s="7">
        <f t="shared" si="38"/>
        <v>12</v>
      </c>
      <c r="J38" s="7">
        <f t="shared" si="39"/>
        <v>12</v>
      </c>
      <c r="K38" s="7">
        <v>4</v>
      </c>
      <c r="L38" s="7">
        <v>6</v>
      </c>
      <c r="M38" s="7">
        <v>2</v>
      </c>
      <c r="N38" s="7">
        <v>5</v>
      </c>
      <c r="O38" s="7">
        <v>3</v>
      </c>
      <c r="P38" s="7">
        <f t="shared" si="11"/>
        <v>20</v>
      </c>
      <c r="Q38" s="7">
        <v>2</v>
      </c>
      <c r="R38" s="7">
        <v>1</v>
      </c>
      <c r="S38" s="7">
        <v>4</v>
      </c>
      <c r="T38" s="7">
        <v>1</v>
      </c>
      <c r="U38" s="7">
        <v>0</v>
      </c>
      <c r="V38" s="7">
        <v>0</v>
      </c>
      <c r="W38" s="7">
        <v>2</v>
      </c>
      <c r="X38" s="7">
        <v>0</v>
      </c>
      <c r="Y38" s="7">
        <v>1</v>
      </c>
      <c r="Z38" s="7">
        <v>4</v>
      </c>
      <c r="AA38" s="7">
        <v>2</v>
      </c>
      <c r="AB38" s="7">
        <v>3</v>
      </c>
      <c r="AC38" s="7">
        <v>1</v>
      </c>
      <c r="AD38" s="7">
        <v>1</v>
      </c>
      <c r="AE38" s="7">
        <v>0</v>
      </c>
      <c r="AF38" s="7">
        <v>2</v>
      </c>
      <c r="AG38" s="7">
        <v>1</v>
      </c>
      <c r="AH38" s="7">
        <v>0</v>
      </c>
      <c r="AI38" s="7">
        <v>0</v>
      </c>
      <c r="AJ38" s="7">
        <v>0</v>
      </c>
      <c r="AK38" s="7">
        <v>0</v>
      </c>
      <c r="AL38" s="7">
        <v>5</v>
      </c>
      <c r="AM38" s="7">
        <v>4</v>
      </c>
      <c r="AN38" s="7">
        <v>0</v>
      </c>
      <c r="AO38" s="7">
        <v>0</v>
      </c>
      <c r="AP38" s="7">
        <v>1</v>
      </c>
      <c r="AQ38" s="7">
        <v>0</v>
      </c>
      <c r="AR38" s="7">
        <v>0</v>
      </c>
      <c r="AS38" s="7">
        <v>1</v>
      </c>
      <c r="AT38" s="7">
        <v>0</v>
      </c>
      <c r="AU38" s="7">
        <v>0</v>
      </c>
      <c r="AV38" s="7">
        <v>1</v>
      </c>
      <c r="AW38" s="7">
        <v>3</v>
      </c>
      <c r="AX38" s="7">
        <v>0</v>
      </c>
      <c r="AY38" s="7">
        <v>0</v>
      </c>
      <c r="AZ38" s="7">
        <v>2</v>
      </c>
      <c r="BA38" s="7">
        <v>2</v>
      </c>
      <c r="BB38" s="7">
        <v>2</v>
      </c>
      <c r="BC38" s="7">
        <v>0</v>
      </c>
      <c r="BD38" s="7">
        <v>1</v>
      </c>
      <c r="BE38" s="7">
        <v>1</v>
      </c>
      <c r="BF38" s="7">
        <v>0</v>
      </c>
      <c r="BG38" s="7">
        <v>1</v>
      </c>
      <c r="BH38" s="7">
        <v>0</v>
      </c>
      <c r="BI38" s="7">
        <v>0</v>
      </c>
      <c r="BJ38" s="7">
        <v>0</v>
      </c>
      <c r="BK38" s="7">
        <v>0</v>
      </c>
      <c r="BL38" s="7">
        <v>1</v>
      </c>
      <c r="BM38" s="7">
        <v>2</v>
      </c>
      <c r="BN38" s="7">
        <v>2</v>
      </c>
      <c r="BO38" s="7">
        <v>0</v>
      </c>
      <c r="BP38" s="7">
        <v>2</v>
      </c>
      <c r="BQ38" s="7">
        <v>0</v>
      </c>
      <c r="BR38" s="7">
        <v>0</v>
      </c>
      <c r="BS38" s="7">
        <v>0</v>
      </c>
      <c r="BT38" s="7">
        <v>3</v>
      </c>
      <c r="BU38" s="7">
        <v>5</v>
      </c>
      <c r="BV38" s="7">
        <v>0</v>
      </c>
      <c r="BW38" s="7">
        <v>1</v>
      </c>
      <c r="BX38" s="7">
        <v>0</v>
      </c>
      <c r="BY38" s="7">
        <v>0</v>
      </c>
      <c r="BZ38" s="7">
        <v>0</v>
      </c>
      <c r="CA38" s="7">
        <v>1</v>
      </c>
      <c r="CB38" s="7">
        <v>0</v>
      </c>
      <c r="CC38" s="7">
        <v>2</v>
      </c>
      <c r="CD38" s="7">
        <v>1</v>
      </c>
      <c r="CE38" s="7">
        <v>0</v>
      </c>
      <c r="CF38" s="7">
        <v>0</v>
      </c>
      <c r="CG38" s="7">
        <f t="shared" si="12"/>
        <v>3</v>
      </c>
      <c r="CH38" s="7">
        <v>0</v>
      </c>
      <c r="CI38" s="7">
        <v>3</v>
      </c>
      <c r="CJ38" s="7">
        <v>1</v>
      </c>
      <c r="CK38" s="7">
        <v>0</v>
      </c>
      <c r="CL38" s="7">
        <v>1</v>
      </c>
      <c r="CM38" s="7">
        <v>4</v>
      </c>
    </row>
    <row r="39" spans="1:91" x14ac:dyDescent="0.2">
      <c r="A39" s="52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8" t="s">
        <v>270</v>
      </c>
      <c r="B40" s="7">
        <f>SUM(B44:B49,B52:B57,B60:B65,B68:B73)</f>
        <v>51136</v>
      </c>
      <c r="C40" s="7">
        <f t="shared" ref="C40:BN40" si="40">SUM(C44:C49,C52:C57,C60:C65,C68:C73)</f>
        <v>4614</v>
      </c>
      <c r="D40" s="7">
        <f t="shared" si="40"/>
        <v>4578</v>
      </c>
      <c r="E40" s="7">
        <f t="shared" si="40"/>
        <v>4911</v>
      </c>
      <c r="F40" s="7">
        <f t="shared" si="40"/>
        <v>5780</v>
      </c>
      <c r="G40" s="7">
        <f t="shared" si="40"/>
        <v>7072</v>
      </c>
      <c r="H40" s="7">
        <f t="shared" si="40"/>
        <v>5986</v>
      </c>
      <c r="I40" s="7">
        <f t="shared" si="40"/>
        <v>9693</v>
      </c>
      <c r="J40" s="7">
        <f t="shared" si="40"/>
        <v>8502</v>
      </c>
      <c r="K40" s="7">
        <f t="shared" si="40"/>
        <v>295</v>
      </c>
      <c r="L40" s="7">
        <f t="shared" si="40"/>
        <v>879</v>
      </c>
      <c r="M40" s="7">
        <f t="shared" si="40"/>
        <v>419</v>
      </c>
      <c r="N40" s="7">
        <f t="shared" si="40"/>
        <v>750</v>
      </c>
      <c r="O40" s="7">
        <f t="shared" si="40"/>
        <v>796</v>
      </c>
      <c r="P40" s="7">
        <f t="shared" si="40"/>
        <v>3139</v>
      </c>
      <c r="Q40" s="7">
        <f t="shared" si="40"/>
        <v>593</v>
      </c>
      <c r="R40" s="7">
        <f t="shared" si="40"/>
        <v>455</v>
      </c>
      <c r="S40" s="7">
        <f t="shared" si="40"/>
        <v>427</v>
      </c>
      <c r="T40" s="7">
        <f t="shared" si="40"/>
        <v>969</v>
      </c>
      <c r="U40" s="7">
        <f t="shared" si="40"/>
        <v>749</v>
      </c>
      <c r="V40" s="7">
        <f t="shared" si="40"/>
        <v>400</v>
      </c>
      <c r="W40" s="7">
        <f t="shared" si="40"/>
        <v>479</v>
      </c>
      <c r="X40" s="7">
        <f t="shared" si="40"/>
        <v>536</v>
      </c>
      <c r="Y40" s="7">
        <f t="shared" si="40"/>
        <v>408</v>
      </c>
      <c r="Z40" s="7">
        <f t="shared" si="40"/>
        <v>1037</v>
      </c>
      <c r="AA40" s="7">
        <f t="shared" si="40"/>
        <v>351</v>
      </c>
      <c r="AB40" s="7">
        <f t="shared" si="40"/>
        <v>496</v>
      </c>
      <c r="AC40" s="7">
        <f t="shared" si="40"/>
        <v>211</v>
      </c>
      <c r="AD40" s="7">
        <f t="shared" si="40"/>
        <v>485</v>
      </c>
      <c r="AE40" s="7">
        <f t="shared" si="40"/>
        <v>356</v>
      </c>
      <c r="AF40" s="7">
        <f t="shared" si="40"/>
        <v>594</v>
      </c>
      <c r="AG40" s="7">
        <f t="shared" si="40"/>
        <v>1117</v>
      </c>
      <c r="AH40" s="7">
        <f t="shared" si="40"/>
        <v>398</v>
      </c>
      <c r="AI40" s="7">
        <f t="shared" si="40"/>
        <v>903</v>
      </c>
      <c r="AJ40" s="7">
        <f t="shared" si="40"/>
        <v>843</v>
      </c>
      <c r="AK40" s="7">
        <f t="shared" si="40"/>
        <v>962</v>
      </c>
      <c r="AL40" s="7">
        <f t="shared" si="40"/>
        <v>1443</v>
      </c>
      <c r="AM40" s="7">
        <f t="shared" si="40"/>
        <v>1173</v>
      </c>
      <c r="AN40" s="7">
        <f t="shared" si="40"/>
        <v>427</v>
      </c>
      <c r="AO40" s="7">
        <f t="shared" si="40"/>
        <v>595</v>
      </c>
      <c r="AP40" s="7">
        <f t="shared" si="40"/>
        <v>337</v>
      </c>
      <c r="AQ40" s="7">
        <f t="shared" si="40"/>
        <v>329</v>
      </c>
      <c r="AR40" s="7">
        <f t="shared" si="40"/>
        <v>1009</v>
      </c>
      <c r="AS40" s="7">
        <f t="shared" si="40"/>
        <v>449</v>
      </c>
      <c r="AT40" s="7">
        <f t="shared" si="40"/>
        <v>349</v>
      </c>
      <c r="AU40" s="7">
        <f t="shared" si="40"/>
        <v>603</v>
      </c>
      <c r="AV40" s="7">
        <f t="shared" si="40"/>
        <v>891</v>
      </c>
      <c r="AW40" s="7">
        <f t="shared" si="40"/>
        <v>903</v>
      </c>
      <c r="AX40" s="7">
        <f t="shared" si="40"/>
        <v>545</v>
      </c>
      <c r="AY40" s="7">
        <f t="shared" si="40"/>
        <v>132</v>
      </c>
      <c r="AZ40" s="7">
        <f t="shared" si="40"/>
        <v>455</v>
      </c>
      <c r="BA40" s="7">
        <f t="shared" si="40"/>
        <v>1407</v>
      </c>
      <c r="BB40" s="7">
        <f t="shared" si="40"/>
        <v>866</v>
      </c>
      <c r="BC40" s="7">
        <f t="shared" si="40"/>
        <v>119</v>
      </c>
      <c r="BD40" s="7">
        <f t="shared" si="40"/>
        <v>535</v>
      </c>
      <c r="BE40" s="7">
        <f t="shared" si="40"/>
        <v>289</v>
      </c>
      <c r="BF40" s="7">
        <f t="shared" si="40"/>
        <v>226</v>
      </c>
      <c r="BG40" s="7">
        <f t="shared" si="40"/>
        <v>757</v>
      </c>
      <c r="BH40" s="7">
        <f t="shared" si="40"/>
        <v>210</v>
      </c>
      <c r="BI40" s="7">
        <f t="shared" si="40"/>
        <v>443</v>
      </c>
      <c r="BJ40" s="7">
        <f t="shared" si="40"/>
        <v>952</v>
      </c>
      <c r="BK40" s="7">
        <f t="shared" si="40"/>
        <v>407</v>
      </c>
      <c r="BL40" s="7">
        <f t="shared" si="40"/>
        <v>535</v>
      </c>
      <c r="BM40" s="7">
        <f t="shared" si="40"/>
        <v>256</v>
      </c>
      <c r="BN40" s="7">
        <f t="shared" si="40"/>
        <v>391</v>
      </c>
      <c r="BO40" s="7">
        <f t="shared" ref="BO40:CM40" si="41">SUM(BO44:BO49,BO52:BO57,BO60:BO65,BO68:BO73)</f>
        <v>895</v>
      </c>
      <c r="BP40" s="7">
        <f t="shared" si="41"/>
        <v>634</v>
      </c>
      <c r="BQ40" s="7">
        <f t="shared" si="41"/>
        <v>983</v>
      </c>
      <c r="BR40" s="7">
        <f t="shared" si="41"/>
        <v>443</v>
      </c>
      <c r="BS40" s="7">
        <f t="shared" si="41"/>
        <v>124</v>
      </c>
      <c r="BT40" s="7">
        <f t="shared" si="41"/>
        <v>1176</v>
      </c>
      <c r="BU40" s="7">
        <f t="shared" si="41"/>
        <v>1815</v>
      </c>
      <c r="BV40" s="7">
        <f t="shared" si="41"/>
        <v>890</v>
      </c>
      <c r="BW40" s="7">
        <f t="shared" si="41"/>
        <v>363</v>
      </c>
      <c r="BX40" s="7">
        <f t="shared" si="41"/>
        <v>731</v>
      </c>
      <c r="BY40" s="7">
        <f t="shared" si="41"/>
        <v>220</v>
      </c>
      <c r="BZ40" s="7">
        <f t="shared" si="41"/>
        <v>374</v>
      </c>
      <c r="CA40" s="7">
        <f t="shared" si="41"/>
        <v>1045</v>
      </c>
      <c r="CB40" s="7">
        <f t="shared" si="41"/>
        <v>381</v>
      </c>
      <c r="CC40" s="7">
        <f t="shared" si="41"/>
        <v>598</v>
      </c>
      <c r="CD40" s="7">
        <f t="shared" si="41"/>
        <v>791</v>
      </c>
      <c r="CE40" s="7">
        <f t="shared" si="41"/>
        <v>279</v>
      </c>
      <c r="CF40" s="7">
        <f t="shared" si="41"/>
        <v>532</v>
      </c>
      <c r="CG40" s="7">
        <f t="shared" si="41"/>
        <v>2200</v>
      </c>
      <c r="CH40" s="7">
        <f t="shared" si="41"/>
        <v>1347</v>
      </c>
      <c r="CI40" s="7">
        <f t="shared" si="41"/>
        <v>1232</v>
      </c>
      <c r="CJ40" s="7">
        <f t="shared" si="41"/>
        <v>708</v>
      </c>
      <c r="CK40" s="7">
        <f t="shared" si="41"/>
        <v>225</v>
      </c>
      <c r="CL40" s="7">
        <f t="shared" si="41"/>
        <v>1239</v>
      </c>
      <c r="CM40" s="7">
        <f t="shared" si="41"/>
        <v>1170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8" t="s">
        <v>532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263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2">
        <v>-19</v>
      </c>
      <c r="B44" s="7">
        <f t="shared" ref="B44:B49" si="42">SUM(C44:J44)</f>
        <v>2096</v>
      </c>
      <c r="C44" s="7">
        <f t="shared" ref="C44:C49" si="43">SUM(K44:S44)-P44</f>
        <v>69</v>
      </c>
      <c r="D44" s="7">
        <f t="shared" ref="D44:D49" si="44">SUM(T44:Z44)</f>
        <v>114</v>
      </c>
      <c r="E44" s="7">
        <f t="shared" ref="E44:E49" si="45">SUM(AA44:AI44)</f>
        <v>73</v>
      </c>
      <c r="F44" s="7">
        <f t="shared" ref="F44:F49" si="46">SUM(AJ44:AP44)</f>
        <v>211</v>
      </c>
      <c r="G44" s="7">
        <f t="shared" ref="G44:G49" si="47">SUM(AQ44:BA44)</f>
        <v>104</v>
      </c>
      <c r="H44" s="7">
        <f t="shared" ref="H44:H49" si="48">SUM(BB44:BN44)</f>
        <v>314</v>
      </c>
      <c r="I44" s="7">
        <f t="shared" ref="I44:I49" si="49">SUM(BO44:CA44)</f>
        <v>569</v>
      </c>
      <c r="J44" s="7">
        <f t="shared" ref="J44:J49" si="50">SUM(CB44:CM44)-CG44</f>
        <v>642</v>
      </c>
      <c r="K44" s="7">
        <v>1</v>
      </c>
      <c r="L44" s="7">
        <v>12</v>
      </c>
      <c r="M44" s="7">
        <v>3</v>
      </c>
      <c r="N44" s="7">
        <v>5</v>
      </c>
      <c r="O44" s="7">
        <v>20</v>
      </c>
      <c r="P44" s="7">
        <f t="shared" si="11"/>
        <v>41</v>
      </c>
      <c r="Q44" s="7">
        <v>18</v>
      </c>
      <c r="R44" s="7">
        <v>3</v>
      </c>
      <c r="S44" s="7">
        <v>7</v>
      </c>
      <c r="T44" s="7">
        <v>38</v>
      </c>
      <c r="U44" s="7">
        <v>21</v>
      </c>
      <c r="V44" s="7">
        <v>9</v>
      </c>
      <c r="W44" s="7">
        <v>6</v>
      </c>
      <c r="X44" s="7">
        <v>15</v>
      </c>
      <c r="Y44" s="7">
        <v>7</v>
      </c>
      <c r="Z44" s="7">
        <v>18</v>
      </c>
      <c r="AA44" s="7">
        <v>5</v>
      </c>
      <c r="AB44" s="7">
        <v>7</v>
      </c>
      <c r="AC44" s="7">
        <v>2</v>
      </c>
      <c r="AD44" s="7">
        <v>15</v>
      </c>
      <c r="AE44" s="7">
        <v>8</v>
      </c>
      <c r="AF44" s="7">
        <v>3</v>
      </c>
      <c r="AG44" s="7">
        <v>22</v>
      </c>
      <c r="AH44" s="7">
        <v>4</v>
      </c>
      <c r="AI44" s="7">
        <v>7</v>
      </c>
      <c r="AJ44" s="7">
        <v>42</v>
      </c>
      <c r="AK44" s="7">
        <v>44</v>
      </c>
      <c r="AL44" s="7">
        <v>41</v>
      </c>
      <c r="AM44" s="7">
        <v>44</v>
      </c>
      <c r="AN44" s="7">
        <v>19</v>
      </c>
      <c r="AO44" s="7">
        <v>4</v>
      </c>
      <c r="AP44" s="7">
        <v>17</v>
      </c>
      <c r="AQ44" s="7">
        <v>3</v>
      </c>
      <c r="AR44" s="7">
        <v>13</v>
      </c>
      <c r="AS44" s="7">
        <v>8</v>
      </c>
      <c r="AT44" s="7">
        <v>3</v>
      </c>
      <c r="AU44" s="7">
        <v>23</v>
      </c>
      <c r="AV44" s="7">
        <v>20</v>
      </c>
      <c r="AW44" s="7">
        <v>7</v>
      </c>
      <c r="AX44" s="7">
        <v>8</v>
      </c>
      <c r="AY44" s="7">
        <v>1</v>
      </c>
      <c r="AZ44" s="7">
        <v>5</v>
      </c>
      <c r="BA44" s="7">
        <v>13</v>
      </c>
      <c r="BB44" s="7">
        <v>13</v>
      </c>
      <c r="BC44" s="7">
        <v>1</v>
      </c>
      <c r="BD44" s="7">
        <v>23</v>
      </c>
      <c r="BE44" s="7">
        <v>7</v>
      </c>
      <c r="BF44" s="7">
        <v>6</v>
      </c>
      <c r="BG44" s="7">
        <v>62</v>
      </c>
      <c r="BH44" s="7">
        <v>6</v>
      </c>
      <c r="BI44" s="7">
        <v>32</v>
      </c>
      <c r="BJ44" s="7">
        <v>103</v>
      </c>
      <c r="BK44" s="7">
        <v>30</v>
      </c>
      <c r="BL44" s="7">
        <v>16</v>
      </c>
      <c r="BM44" s="7">
        <v>1</v>
      </c>
      <c r="BN44" s="7">
        <v>14</v>
      </c>
      <c r="BO44" s="7">
        <v>46</v>
      </c>
      <c r="BP44" s="7">
        <v>24</v>
      </c>
      <c r="BQ44" s="7">
        <v>76</v>
      </c>
      <c r="BR44" s="7">
        <v>30</v>
      </c>
      <c r="BS44" s="7">
        <v>16</v>
      </c>
      <c r="BT44" s="7">
        <v>59</v>
      </c>
      <c r="BU44" s="7">
        <v>91</v>
      </c>
      <c r="BV44" s="7">
        <v>87</v>
      </c>
      <c r="BW44" s="7">
        <v>7</v>
      </c>
      <c r="BX44" s="7">
        <v>38</v>
      </c>
      <c r="BY44" s="7">
        <v>7</v>
      </c>
      <c r="BZ44" s="7">
        <v>14</v>
      </c>
      <c r="CA44" s="7">
        <v>74</v>
      </c>
      <c r="CB44" s="7">
        <v>36</v>
      </c>
      <c r="CC44" s="7">
        <v>21</v>
      </c>
      <c r="CD44" s="7">
        <v>40</v>
      </c>
      <c r="CE44" s="7">
        <v>5</v>
      </c>
      <c r="CF44" s="7">
        <v>19</v>
      </c>
      <c r="CG44" s="7">
        <f t="shared" si="12"/>
        <v>85</v>
      </c>
      <c r="CH44" s="7">
        <v>102</v>
      </c>
      <c r="CI44" s="7">
        <v>112</v>
      </c>
      <c r="CJ44" s="7">
        <v>67</v>
      </c>
      <c r="CK44" s="7">
        <v>11</v>
      </c>
      <c r="CL44" s="7">
        <v>129</v>
      </c>
      <c r="CM44" s="7">
        <v>100</v>
      </c>
    </row>
    <row r="45" spans="1:91" x14ac:dyDescent="0.2">
      <c r="A45" s="52" t="s">
        <v>198</v>
      </c>
      <c r="B45" s="7">
        <f t="shared" si="42"/>
        <v>4038</v>
      </c>
      <c r="C45" s="7">
        <f t="shared" si="43"/>
        <v>155</v>
      </c>
      <c r="D45" s="7">
        <f t="shared" si="44"/>
        <v>216</v>
      </c>
      <c r="E45" s="7">
        <f t="shared" si="45"/>
        <v>96</v>
      </c>
      <c r="F45" s="7">
        <f t="shared" si="46"/>
        <v>395</v>
      </c>
      <c r="G45" s="7">
        <f t="shared" si="47"/>
        <v>141</v>
      </c>
      <c r="H45" s="7">
        <f t="shared" si="48"/>
        <v>605</v>
      </c>
      <c r="I45" s="7">
        <f t="shared" si="49"/>
        <v>1224</v>
      </c>
      <c r="J45" s="7">
        <f t="shared" si="50"/>
        <v>1206</v>
      </c>
      <c r="K45" s="7">
        <v>5</v>
      </c>
      <c r="L45" s="7">
        <v>16</v>
      </c>
      <c r="M45" s="7">
        <v>9</v>
      </c>
      <c r="N45" s="7">
        <v>13</v>
      </c>
      <c r="O45" s="7">
        <v>40</v>
      </c>
      <c r="P45" s="7">
        <f t="shared" si="11"/>
        <v>83</v>
      </c>
      <c r="Q45" s="7">
        <v>45</v>
      </c>
      <c r="R45" s="7">
        <v>9</v>
      </c>
      <c r="S45" s="7">
        <v>18</v>
      </c>
      <c r="T45" s="7">
        <v>52</v>
      </c>
      <c r="U45" s="7">
        <v>48</v>
      </c>
      <c r="V45" s="7">
        <v>15</v>
      </c>
      <c r="W45" s="7">
        <v>11</v>
      </c>
      <c r="X45" s="7">
        <v>39</v>
      </c>
      <c r="Y45" s="7">
        <v>25</v>
      </c>
      <c r="Z45" s="7">
        <v>26</v>
      </c>
      <c r="AA45" s="7">
        <v>6</v>
      </c>
      <c r="AB45" s="7">
        <v>4</v>
      </c>
      <c r="AC45" s="7">
        <v>4</v>
      </c>
      <c r="AD45" s="7">
        <v>13</v>
      </c>
      <c r="AE45" s="7">
        <v>9</v>
      </c>
      <c r="AF45" s="7">
        <v>4</v>
      </c>
      <c r="AG45" s="7">
        <v>32</v>
      </c>
      <c r="AH45" s="7">
        <v>4</v>
      </c>
      <c r="AI45" s="7">
        <v>20</v>
      </c>
      <c r="AJ45" s="7">
        <v>101</v>
      </c>
      <c r="AK45" s="7">
        <v>84</v>
      </c>
      <c r="AL45" s="7">
        <v>67</v>
      </c>
      <c r="AM45" s="7">
        <v>68</v>
      </c>
      <c r="AN45" s="7">
        <v>41</v>
      </c>
      <c r="AO45" s="7">
        <v>16</v>
      </c>
      <c r="AP45" s="7">
        <v>18</v>
      </c>
      <c r="AQ45" s="7">
        <v>4</v>
      </c>
      <c r="AR45" s="7">
        <v>20</v>
      </c>
      <c r="AS45" s="7">
        <v>4</v>
      </c>
      <c r="AT45" s="7">
        <v>8</v>
      </c>
      <c r="AU45" s="7">
        <v>30</v>
      </c>
      <c r="AV45" s="7">
        <v>25</v>
      </c>
      <c r="AW45" s="7">
        <v>8</v>
      </c>
      <c r="AX45" s="7">
        <v>14</v>
      </c>
      <c r="AY45" s="7">
        <v>5</v>
      </c>
      <c r="AZ45" s="7">
        <v>7</v>
      </c>
      <c r="BA45" s="7">
        <v>16</v>
      </c>
      <c r="BB45" s="7">
        <v>26</v>
      </c>
      <c r="BC45" s="7">
        <v>8</v>
      </c>
      <c r="BD45" s="7">
        <v>45</v>
      </c>
      <c r="BE45" s="7">
        <v>11</v>
      </c>
      <c r="BF45" s="7">
        <v>17</v>
      </c>
      <c r="BG45" s="7">
        <v>126</v>
      </c>
      <c r="BH45" s="7">
        <v>22</v>
      </c>
      <c r="BI45" s="7">
        <v>83</v>
      </c>
      <c r="BJ45" s="7">
        <v>189</v>
      </c>
      <c r="BK45" s="7">
        <v>29</v>
      </c>
      <c r="BL45" s="7">
        <v>21</v>
      </c>
      <c r="BM45" s="7">
        <v>12</v>
      </c>
      <c r="BN45" s="7">
        <v>16</v>
      </c>
      <c r="BO45" s="7">
        <v>95</v>
      </c>
      <c r="BP45" s="7">
        <v>38</v>
      </c>
      <c r="BQ45" s="7">
        <v>176</v>
      </c>
      <c r="BR45" s="7">
        <v>57</v>
      </c>
      <c r="BS45" s="7">
        <v>13</v>
      </c>
      <c r="BT45" s="7">
        <v>146</v>
      </c>
      <c r="BU45" s="7">
        <v>208</v>
      </c>
      <c r="BV45" s="7">
        <v>136</v>
      </c>
      <c r="BW45" s="7">
        <v>23</v>
      </c>
      <c r="BX45" s="7">
        <v>93</v>
      </c>
      <c r="BY45" s="7">
        <v>23</v>
      </c>
      <c r="BZ45" s="7">
        <v>58</v>
      </c>
      <c r="CA45" s="7">
        <v>158</v>
      </c>
      <c r="CB45" s="7">
        <v>54</v>
      </c>
      <c r="CC45" s="7">
        <v>34</v>
      </c>
      <c r="CD45" s="7">
        <v>81</v>
      </c>
      <c r="CE45" s="7">
        <v>22</v>
      </c>
      <c r="CF45" s="7">
        <v>45</v>
      </c>
      <c r="CG45" s="7">
        <f t="shared" si="12"/>
        <v>182</v>
      </c>
      <c r="CH45" s="7">
        <v>243</v>
      </c>
      <c r="CI45" s="7">
        <v>186</v>
      </c>
      <c r="CJ45" s="7">
        <v>122</v>
      </c>
      <c r="CK45" s="7">
        <v>16</v>
      </c>
      <c r="CL45" s="7">
        <v>201</v>
      </c>
      <c r="CM45" s="7">
        <v>202</v>
      </c>
    </row>
    <row r="46" spans="1:91" x14ac:dyDescent="0.2">
      <c r="A46" s="52" t="s">
        <v>199</v>
      </c>
      <c r="B46" s="7">
        <f t="shared" si="42"/>
        <v>2100</v>
      </c>
      <c r="C46" s="7">
        <f t="shared" si="43"/>
        <v>99</v>
      </c>
      <c r="D46" s="7">
        <f t="shared" si="44"/>
        <v>138</v>
      </c>
      <c r="E46" s="7">
        <f t="shared" si="45"/>
        <v>57</v>
      </c>
      <c r="F46" s="7">
        <f t="shared" si="46"/>
        <v>186</v>
      </c>
      <c r="G46" s="7">
        <f t="shared" si="47"/>
        <v>63</v>
      </c>
      <c r="H46" s="7">
        <f t="shared" si="48"/>
        <v>312</v>
      </c>
      <c r="I46" s="7">
        <f t="shared" si="49"/>
        <v>601</v>
      </c>
      <c r="J46" s="7">
        <f t="shared" si="50"/>
        <v>644</v>
      </c>
      <c r="K46" s="7">
        <v>3</v>
      </c>
      <c r="L46" s="7">
        <v>16</v>
      </c>
      <c r="M46" s="7">
        <v>8</v>
      </c>
      <c r="N46" s="7">
        <v>10</v>
      </c>
      <c r="O46" s="7">
        <v>21</v>
      </c>
      <c r="P46" s="7">
        <f t="shared" si="11"/>
        <v>58</v>
      </c>
      <c r="Q46" s="7">
        <v>27</v>
      </c>
      <c r="R46" s="7">
        <v>3</v>
      </c>
      <c r="S46" s="7">
        <v>11</v>
      </c>
      <c r="T46" s="7">
        <v>35</v>
      </c>
      <c r="U46" s="7">
        <v>31</v>
      </c>
      <c r="V46" s="7">
        <v>5</v>
      </c>
      <c r="W46" s="7">
        <v>16</v>
      </c>
      <c r="X46" s="7">
        <v>13</v>
      </c>
      <c r="Y46" s="7">
        <v>13</v>
      </c>
      <c r="Z46" s="7">
        <v>25</v>
      </c>
      <c r="AA46" s="7">
        <v>8</v>
      </c>
      <c r="AB46" s="7">
        <v>7</v>
      </c>
      <c r="AC46" s="7">
        <v>1</v>
      </c>
      <c r="AD46" s="7">
        <v>9</v>
      </c>
      <c r="AE46" s="7">
        <v>5</v>
      </c>
      <c r="AF46" s="7">
        <v>3</v>
      </c>
      <c r="AG46" s="7">
        <v>14</v>
      </c>
      <c r="AH46" s="7">
        <v>4</v>
      </c>
      <c r="AI46" s="7">
        <v>6</v>
      </c>
      <c r="AJ46" s="7">
        <v>59</v>
      </c>
      <c r="AK46" s="7">
        <v>34</v>
      </c>
      <c r="AL46" s="7">
        <v>28</v>
      </c>
      <c r="AM46" s="7">
        <v>32</v>
      </c>
      <c r="AN46" s="7">
        <v>16</v>
      </c>
      <c r="AO46" s="7">
        <v>9</v>
      </c>
      <c r="AP46" s="7">
        <v>8</v>
      </c>
      <c r="AQ46" s="7">
        <v>3</v>
      </c>
      <c r="AR46" s="7">
        <v>7</v>
      </c>
      <c r="AS46" s="7">
        <v>1</v>
      </c>
      <c r="AT46" s="7">
        <v>3</v>
      </c>
      <c r="AU46" s="7">
        <v>12</v>
      </c>
      <c r="AV46" s="7">
        <v>13</v>
      </c>
      <c r="AW46" s="7">
        <v>5</v>
      </c>
      <c r="AX46" s="7">
        <v>0</v>
      </c>
      <c r="AY46" s="7">
        <v>2</v>
      </c>
      <c r="AZ46" s="7">
        <v>5</v>
      </c>
      <c r="BA46" s="7">
        <v>12</v>
      </c>
      <c r="BB46" s="7">
        <v>8</v>
      </c>
      <c r="BC46" s="7">
        <v>3</v>
      </c>
      <c r="BD46" s="7">
        <v>34</v>
      </c>
      <c r="BE46" s="7">
        <v>4</v>
      </c>
      <c r="BF46" s="7">
        <v>12</v>
      </c>
      <c r="BG46" s="7">
        <v>62</v>
      </c>
      <c r="BH46" s="7">
        <v>10</v>
      </c>
      <c r="BI46" s="7">
        <v>43</v>
      </c>
      <c r="BJ46" s="7">
        <v>86</v>
      </c>
      <c r="BK46" s="7">
        <v>18</v>
      </c>
      <c r="BL46" s="7">
        <v>16</v>
      </c>
      <c r="BM46" s="7">
        <v>9</v>
      </c>
      <c r="BN46" s="7">
        <v>7</v>
      </c>
      <c r="BO46" s="7">
        <v>57</v>
      </c>
      <c r="BP46" s="7">
        <v>15</v>
      </c>
      <c r="BQ46" s="7">
        <v>75</v>
      </c>
      <c r="BR46" s="7">
        <v>31</v>
      </c>
      <c r="BS46" s="7">
        <v>11</v>
      </c>
      <c r="BT46" s="7">
        <v>59</v>
      </c>
      <c r="BU46" s="7">
        <v>117</v>
      </c>
      <c r="BV46" s="7">
        <v>76</v>
      </c>
      <c r="BW46" s="7">
        <v>7</v>
      </c>
      <c r="BX46" s="7">
        <v>48</v>
      </c>
      <c r="BY46" s="7">
        <v>9</v>
      </c>
      <c r="BZ46" s="7">
        <v>16</v>
      </c>
      <c r="CA46" s="7">
        <v>80</v>
      </c>
      <c r="CB46" s="7">
        <v>32</v>
      </c>
      <c r="CC46" s="7">
        <v>17</v>
      </c>
      <c r="CD46" s="7">
        <v>53</v>
      </c>
      <c r="CE46" s="7">
        <v>13</v>
      </c>
      <c r="CF46" s="7">
        <v>23</v>
      </c>
      <c r="CG46" s="7">
        <f t="shared" si="12"/>
        <v>106</v>
      </c>
      <c r="CH46" s="7">
        <v>135</v>
      </c>
      <c r="CI46" s="7">
        <v>93</v>
      </c>
      <c r="CJ46" s="7">
        <v>65</v>
      </c>
      <c r="CK46" s="7">
        <v>6</v>
      </c>
      <c r="CL46" s="7">
        <v>116</v>
      </c>
      <c r="CM46" s="7">
        <v>91</v>
      </c>
    </row>
    <row r="47" spans="1:91" x14ac:dyDescent="0.2">
      <c r="A47" s="52" t="s">
        <v>200</v>
      </c>
      <c r="B47" s="7">
        <f t="shared" si="42"/>
        <v>1106</v>
      </c>
      <c r="C47" s="7">
        <f t="shared" si="43"/>
        <v>53</v>
      </c>
      <c r="D47" s="7">
        <f t="shared" si="44"/>
        <v>84</v>
      </c>
      <c r="E47" s="7">
        <f t="shared" si="45"/>
        <v>29</v>
      </c>
      <c r="F47" s="7">
        <f t="shared" si="46"/>
        <v>93</v>
      </c>
      <c r="G47" s="7">
        <f t="shared" si="47"/>
        <v>63</v>
      </c>
      <c r="H47" s="7">
        <f t="shared" si="48"/>
        <v>147</v>
      </c>
      <c r="I47" s="7">
        <f t="shared" si="49"/>
        <v>298</v>
      </c>
      <c r="J47" s="7">
        <f t="shared" si="50"/>
        <v>339</v>
      </c>
      <c r="K47" s="7">
        <v>3</v>
      </c>
      <c r="L47" s="7">
        <v>13</v>
      </c>
      <c r="M47" s="7">
        <v>4</v>
      </c>
      <c r="N47" s="7">
        <v>7</v>
      </c>
      <c r="O47" s="7">
        <v>4</v>
      </c>
      <c r="P47" s="7">
        <f t="shared" si="11"/>
        <v>31</v>
      </c>
      <c r="Q47" s="7">
        <v>13</v>
      </c>
      <c r="R47" s="7">
        <v>4</v>
      </c>
      <c r="S47" s="7">
        <v>5</v>
      </c>
      <c r="T47" s="7">
        <v>24</v>
      </c>
      <c r="U47" s="7">
        <v>21</v>
      </c>
      <c r="V47" s="7">
        <v>4</v>
      </c>
      <c r="W47" s="7">
        <v>4</v>
      </c>
      <c r="X47" s="7">
        <v>8</v>
      </c>
      <c r="Y47" s="7">
        <v>12</v>
      </c>
      <c r="Z47" s="7">
        <v>11</v>
      </c>
      <c r="AA47" s="7">
        <v>1</v>
      </c>
      <c r="AB47" s="7">
        <v>0</v>
      </c>
      <c r="AC47" s="7">
        <v>3</v>
      </c>
      <c r="AD47" s="7">
        <v>7</v>
      </c>
      <c r="AE47" s="7">
        <v>3</v>
      </c>
      <c r="AF47" s="7">
        <v>1</v>
      </c>
      <c r="AG47" s="7">
        <v>9</v>
      </c>
      <c r="AH47" s="7">
        <v>2</v>
      </c>
      <c r="AI47" s="7">
        <v>3</v>
      </c>
      <c r="AJ47" s="7">
        <v>21</v>
      </c>
      <c r="AK47" s="7">
        <v>19</v>
      </c>
      <c r="AL47" s="7">
        <v>18</v>
      </c>
      <c r="AM47" s="7">
        <v>23</v>
      </c>
      <c r="AN47" s="7">
        <v>5</v>
      </c>
      <c r="AO47" s="7">
        <v>6</v>
      </c>
      <c r="AP47" s="7">
        <v>1</v>
      </c>
      <c r="AQ47" s="7">
        <v>3</v>
      </c>
      <c r="AR47" s="7">
        <v>9</v>
      </c>
      <c r="AS47" s="7">
        <v>3</v>
      </c>
      <c r="AT47" s="7">
        <v>5</v>
      </c>
      <c r="AU47" s="7">
        <v>7</v>
      </c>
      <c r="AV47" s="7">
        <v>18</v>
      </c>
      <c r="AW47" s="7">
        <v>8</v>
      </c>
      <c r="AX47" s="7">
        <v>4</v>
      </c>
      <c r="AY47" s="7">
        <v>2</v>
      </c>
      <c r="AZ47" s="7">
        <v>0</v>
      </c>
      <c r="BA47" s="7">
        <v>4</v>
      </c>
      <c r="BB47" s="7">
        <v>5</v>
      </c>
      <c r="BC47" s="7">
        <v>0</v>
      </c>
      <c r="BD47" s="7">
        <v>17</v>
      </c>
      <c r="BE47" s="7">
        <v>5</v>
      </c>
      <c r="BF47" s="7">
        <v>4</v>
      </c>
      <c r="BG47" s="7">
        <v>29</v>
      </c>
      <c r="BH47" s="7">
        <v>2</v>
      </c>
      <c r="BI47" s="7">
        <v>22</v>
      </c>
      <c r="BJ47" s="7">
        <v>36</v>
      </c>
      <c r="BK47" s="7">
        <v>12</v>
      </c>
      <c r="BL47" s="7">
        <v>4</v>
      </c>
      <c r="BM47" s="7">
        <v>1</v>
      </c>
      <c r="BN47" s="7">
        <v>10</v>
      </c>
      <c r="BO47" s="7">
        <v>22</v>
      </c>
      <c r="BP47" s="7">
        <v>5</v>
      </c>
      <c r="BQ47" s="7">
        <v>67</v>
      </c>
      <c r="BR47" s="7">
        <v>14</v>
      </c>
      <c r="BS47" s="7">
        <v>3</v>
      </c>
      <c r="BT47" s="7">
        <v>27</v>
      </c>
      <c r="BU47" s="7">
        <v>48</v>
      </c>
      <c r="BV47" s="7">
        <v>24</v>
      </c>
      <c r="BW47" s="7">
        <v>4</v>
      </c>
      <c r="BX47" s="7">
        <v>28</v>
      </c>
      <c r="BY47" s="7">
        <v>6</v>
      </c>
      <c r="BZ47" s="7">
        <v>5</v>
      </c>
      <c r="CA47" s="7">
        <v>45</v>
      </c>
      <c r="CB47" s="7">
        <v>22</v>
      </c>
      <c r="CC47" s="7">
        <v>11</v>
      </c>
      <c r="CD47" s="7">
        <v>31</v>
      </c>
      <c r="CE47" s="7">
        <v>6</v>
      </c>
      <c r="CF47" s="7">
        <v>12</v>
      </c>
      <c r="CG47" s="7">
        <f t="shared" si="12"/>
        <v>60</v>
      </c>
      <c r="CH47" s="7">
        <v>66</v>
      </c>
      <c r="CI47" s="7">
        <v>44</v>
      </c>
      <c r="CJ47" s="7">
        <v>23</v>
      </c>
      <c r="CK47" s="7">
        <v>5</v>
      </c>
      <c r="CL47" s="7">
        <v>61</v>
      </c>
      <c r="CM47" s="7">
        <v>58</v>
      </c>
    </row>
    <row r="48" spans="1:91" x14ac:dyDescent="0.2">
      <c r="A48" s="52" t="s">
        <v>201</v>
      </c>
      <c r="B48" s="7">
        <f t="shared" si="42"/>
        <v>614</v>
      </c>
      <c r="C48" s="7">
        <f t="shared" si="43"/>
        <v>22</v>
      </c>
      <c r="D48" s="7">
        <f t="shared" si="44"/>
        <v>48</v>
      </c>
      <c r="E48" s="7">
        <f t="shared" si="45"/>
        <v>30</v>
      </c>
      <c r="F48" s="7">
        <f t="shared" si="46"/>
        <v>61</v>
      </c>
      <c r="G48" s="7">
        <f t="shared" si="47"/>
        <v>67</v>
      </c>
      <c r="H48" s="7">
        <f t="shared" si="48"/>
        <v>73</v>
      </c>
      <c r="I48" s="7">
        <f t="shared" si="49"/>
        <v>147</v>
      </c>
      <c r="J48" s="7">
        <f t="shared" si="50"/>
        <v>166</v>
      </c>
      <c r="K48" s="7">
        <v>2</v>
      </c>
      <c r="L48" s="7">
        <v>5</v>
      </c>
      <c r="M48" s="7">
        <v>1</v>
      </c>
      <c r="N48" s="7">
        <v>3</v>
      </c>
      <c r="O48" s="7">
        <v>3</v>
      </c>
      <c r="P48" s="7">
        <f t="shared" si="11"/>
        <v>14</v>
      </c>
      <c r="Q48" s="7">
        <v>4</v>
      </c>
      <c r="R48" s="7">
        <v>4</v>
      </c>
      <c r="S48" s="7">
        <v>0</v>
      </c>
      <c r="T48" s="7">
        <v>14</v>
      </c>
      <c r="U48" s="7">
        <v>8</v>
      </c>
      <c r="V48" s="7">
        <v>0</v>
      </c>
      <c r="W48" s="7">
        <v>1</v>
      </c>
      <c r="X48" s="7">
        <v>9</v>
      </c>
      <c r="Y48" s="7">
        <v>8</v>
      </c>
      <c r="Z48" s="7">
        <v>8</v>
      </c>
      <c r="AA48" s="7">
        <v>4</v>
      </c>
      <c r="AB48" s="7">
        <v>3</v>
      </c>
      <c r="AC48" s="7">
        <v>0</v>
      </c>
      <c r="AD48" s="7">
        <v>1</v>
      </c>
      <c r="AE48" s="7">
        <v>1</v>
      </c>
      <c r="AF48" s="7">
        <v>7</v>
      </c>
      <c r="AG48" s="7">
        <v>8</v>
      </c>
      <c r="AH48" s="7">
        <v>4</v>
      </c>
      <c r="AI48" s="7">
        <v>2</v>
      </c>
      <c r="AJ48" s="7">
        <v>10</v>
      </c>
      <c r="AK48" s="7">
        <v>11</v>
      </c>
      <c r="AL48" s="7">
        <v>10</v>
      </c>
      <c r="AM48" s="7">
        <v>25</v>
      </c>
      <c r="AN48" s="7">
        <v>4</v>
      </c>
      <c r="AO48" s="7">
        <v>0</v>
      </c>
      <c r="AP48" s="7">
        <v>1</v>
      </c>
      <c r="AQ48" s="7">
        <v>4</v>
      </c>
      <c r="AR48" s="7">
        <v>6</v>
      </c>
      <c r="AS48" s="7">
        <v>1</v>
      </c>
      <c r="AT48" s="7">
        <v>5</v>
      </c>
      <c r="AU48" s="7">
        <v>8</v>
      </c>
      <c r="AV48" s="7">
        <v>11</v>
      </c>
      <c r="AW48" s="7">
        <v>17</v>
      </c>
      <c r="AX48" s="7">
        <v>3</v>
      </c>
      <c r="AY48" s="7">
        <v>1</v>
      </c>
      <c r="AZ48" s="7">
        <v>5</v>
      </c>
      <c r="BA48" s="7">
        <v>6</v>
      </c>
      <c r="BB48" s="7">
        <v>1</v>
      </c>
      <c r="BC48" s="7">
        <v>1</v>
      </c>
      <c r="BD48" s="7">
        <v>3</v>
      </c>
      <c r="BE48" s="7">
        <v>3</v>
      </c>
      <c r="BF48" s="7">
        <v>3</v>
      </c>
      <c r="BG48" s="7">
        <v>15</v>
      </c>
      <c r="BH48" s="7">
        <v>2</v>
      </c>
      <c r="BI48" s="7">
        <v>3</v>
      </c>
      <c r="BJ48" s="7">
        <v>23</v>
      </c>
      <c r="BK48" s="7">
        <v>11</v>
      </c>
      <c r="BL48" s="7">
        <v>6</v>
      </c>
      <c r="BM48" s="7">
        <v>1</v>
      </c>
      <c r="BN48" s="7">
        <v>1</v>
      </c>
      <c r="BO48" s="7">
        <v>20</v>
      </c>
      <c r="BP48" s="7">
        <v>5</v>
      </c>
      <c r="BQ48" s="7">
        <v>21</v>
      </c>
      <c r="BR48" s="7">
        <v>7</v>
      </c>
      <c r="BS48" s="7">
        <v>2</v>
      </c>
      <c r="BT48" s="7">
        <v>10</v>
      </c>
      <c r="BU48" s="7">
        <v>21</v>
      </c>
      <c r="BV48" s="7">
        <v>20</v>
      </c>
      <c r="BW48" s="7">
        <v>2</v>
      </c>
      <c r="BX48" s="7">
        <v>18</v>
      </c>
      <c r="BY48" s="7">
        <v>3</v>
      </c>
      <c r="BZ48" s="7">
        <v>2</v>
      </c>
      <c r="CA48" s="7">
        <v>16</v>
      </c>
      <c r="CB48" s="7">
        <v>10</v>
      </c>
      <c r="CC48" s="7">
        <v>9</v>
      </c>
      <c r="CD48" s="7">
        <v>21</v>
      </c>
      <c r="CE48" s="7">
        <v>2</v>
      </c>
      <c r="CF48" s="7">
        <v>5</v>
      </c>
      <c r="CG48" s="7">
        <f t="shared" si="12"/>
        <v>37</v>
      </c>
      <c r="CH48" s="7">
        <v>42</v>
      </c>
      <c r="CI48" s="7">
        <v>18</v>
      </c>
      <c r="CJ48" s="7">
        <v>12</v>
      </c>
      <c r="CK48" s="7">
        <v>6</v>
      </c>
      <c r="CL48" s="7">
        <v>28</v>
      </c>
      <c r="CM48" s="7">
        <v>13</v>
      </c>
    </row>
    <row r="49" spans="1:91" x14ac:dyDescent="0.2">
      <c r="A49" s="52" t="s">
        <v>533</v>
      </c>
      <c r="B49" s="7">
        <f t="shared" si="42"/>
        <v>158</v>
      </c>
      <c r="C49" s="7">
        <f t="shared" si="43"/>
        <v>2</v>
      </c>
      <c r="D49" s="7">
        <f t="shared" si="44"/>
        <v>12</v>
      </c>
      <c r="E49" s="7">
        <f t="shared" si="45"/>
        <v>7</v>
      </c>
      <c r="F49" s="7">
        <f t="shared" si="46"/>
        <v>13</v>
      </c>
      <c r="G49" s="7">
        <f t="shared" si="47"/>
        <v>14</v>
      </c>
      <c r="H49" s="7">
        <f t="shared" si="48"/>
        <v>22</v>
      </c>
      <c r="I49" s="7">
        <f t="shared" si="49"/>
        <v>47</v>
      </c>
      <c r="J49" s="7">
        <f t="shared" si="50"/>
        <v>41</v>
      </c>
      <c r="K49" s="7">
        <v>0</v>
      </c>
      <c r="L49" s="7">
        <v>0</v>
      </c>
      <c r="M49" s="7">
        <v>0</v>
      </c>
      <c r="N49" s="7">
        <v>0</v>
      </c>
      <c r="O49" s="7">
        <v>1</v>
      </c>
      <c r="P49" s="7">
        <f t="shared" si="11"/>
        <v>1</v>
      </c>
      <c r="Q49" s="7">
        <v>0</v>
      </c>
      <c r="R49" s="7">
        <v>1</v>
      </c>
      <c r="S49" s="7">
        <v>0</v>
      </c>
      <c r="T49" s="7">
        <v>3</v>
      </c>
      <c r="U49" s="7">
        <v>1</v>
      </c>
      <c r="V49" s="7">
        <v>1</v>
      </c>
      <c r="W49" s="7">
        <v>2</v>
      </c>
      <c r="X49" s="7">
        <v>1</v>
      </c>
      <c r="Y49" s="7">
        <v>1</v>
      </c>
      <c r="Z49" s="7">
        <v>3</v>
      </c>
      <c r="AA49" s="7">
        <v>0</v>
      </c>
      <c r="AB49" s="7">
        <v>1</v>
      </c>
      <c r="AC49" s="7">
        <v>1</v>
      </c>
      <c r="AD49" s="7">
        <v>2</v>
      </c>
      <c r="AE49" s="7">
        <v>0</v>
      </c>
      <c r="AF49" s="7">
        <v>0</v>
      </c>
      <c r="AG49" s="7">
        <v>1</v>
      </c>
      <c r="AH49" s="7">
        <v>1</v>
      </c>
      <c r="AI49" s="7">
        <v>1</v>
      </c>
      <c r="AJ49" s="7">
        <v>5</v>
      </c>
      <c r="AK49" s="7">
        <v>2</v>
      </c>
      <c r="AL49" s="7">
        <v>2</v>
      </c>
      <c r="AM49" s="7">
        <v>4</v>
      </c>
      <c r="AN49" s="7">
        <v>0</v>
      </c>
      <c r="AO49" s="7">
        <v>0</v>
      </c>
      <c r="AP49" s="7">
        <v>0</v>
      </c>
      <c r="AQ49" s="7">
        <v>0</v>
      </c>
      <c r="AR49" s="7">
        <v>2</v>
      </c>
      <c r="AS49" s="7">
        <v>2</v>
      </c>
      <c r="AT49" s="7">
        <v>1</v>
      </c>
      <c r="AU49" s="7">
        <v>3</v>
      </c>
      <c r="AV49" s="7">
        <v>0</v>
      </c>
      <c r="AW49" s="7">
        <v>3</v>
      </c>
      <c r="AX49" s="7">
        <v>0</v>
      </c>
      <c r="AY49" s="7">
        <v>0</v>
      </c>
      <c r="AZ49" s="7">
        <v>2</v>
      </c>
      <c r="BA49" s="7">
        <v>1</v>
      </c>
      <c r="BB49" s="7">
        <v>2</v>
      </c>
      <c r="BC49" s="7">
        <v>0</v>
      </c>
      <c r="BD49" s="7">
        <v>3</v>
      </c>
      <c r="BE49" s="7">
        <v>2</v>
      </c>
      <c r="BF49" s="7">
        <v>0</v>
      </c>
      <c r="BG49" s="7">
        <v>2</v>
      </c>
      <c r="BH49" s="7">
        <v>1</v>
      </c>
      <c r="BI49" s="7">
        <v>1</v>
      </c>
      <c r="BJ49" s="7">
        <v>7</v>
      </c>
      <c r="BK49" s="7">
        <v>0</v>
      </c>
      <c r="BL49" s="7">
        <v>2</v>
      </c>
      <c r="BM49" s="7">
        <v>1</v>
      </c>
      <c r="BN49" s="7">
        <v>1</v>
      </c>
      <c r="BO49" s="7">
        <v>3</v>
      </c>
      <c r="BP49" s="7">
        <v>0</v>
      </c>
      <c r="BQ49" s="7">
        <v>10</v>
      </c>
      <c r="BR49" s="7">
        <v>0</v>
      </c>
      <c r="BS49" s="7">
        <v>0</v>
      </c>
      <c r="BT49" s="7">
        <v>5</v>
      </c>
      <c r="BU49" s="7">
        <v>13</v>
      </c>
      <c r="BV49" s="7">
        <v>5</v>
      </c>
      <c r="BW49" s="7">
        <v>0</v>
      </c>
      <c r="BX49" s="7">
        <v>7</v>
      </c>
      <c r="BY49" s="7">
        <v>1</v>
      </c>
      <c r="BZ49" s="7">
        <v>1</v>
      </c>
      <c r="CA49" s="7">
        <v>2</v>
      </c>
      <c r="CB49" s="7">
        <v>3</v>
      </c>
      <c r="CC49" s="7">
        <v>1</v>
      </c>
      <c r="CD49" s="7">
        <v>2</v>
      </c>
      <c r="CE49" s="7">
        <v>0</v>
      </c>
      <c r="CF49" s="7">
        <v>0</v>
      </c>
      <c r="CG49" s="7">
        <f t="shared" si="12"/>
        <v>3</v>
      </c>
      <c r="CH49" s="7">
        <v>10</v>
      </c>
      <c r="CI49" s="7">
        <v>4</v>
      </c>
      <c r="CJ49" s="7">
        <v>3</v>
      </c>
      <c r="CK49" s="7">
        <v>1</v>
      </c>
      <c r="CL49" s="7">
        <v>10</v>
      </c>
      <c r="CM49" s="7">
        <v>7</v>
      </c>
    </row>
    <row r="50" spans="1:91" x14ac:dyDescent="0.2">
      <c r="A50" s="52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438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52">
        <v>-19</v>
      </c>
      <c r="B52" s="7">
        <f t="shared" ref="B52:B57" si="51">SUM(C52:J52)</f>
        <v>427</v>
      </c>
      <c r="C52" s="7">
        <f t="shared" ref="C52:C57" si="52">SUM(K52:S52)-P52</f>
        <v>35</v>
      </c>
      <c r="D52" s="7">
        <f t="shared" ref="D52:D57" si="53">SUM(T52:Z52)</f>
        <v>55</v>
      </c>
      <c r="E52" s="7">
        <f t="shared" ref="E52:E57" si="54">SUM(AA52:AI52)</f>
        <v>36</v>
      </c>
      <c r="F52" s="7">
        <f t="shared" ref="F52:F57" si="55">SUM(AJ52:AP52)</f>
        <v>53</v>
      </c>
      <c r="G52" s="7">
        <f t="shared" ref="G52:G57" si="56">SUM(AQ52:BA52)</f>
        <v>61</v>
      </c>
      <c r="H52" s="7">
        <f t="shared" ref="H52:H57" si="57">SUM(BB52:BN52)</f>
        <v>65</v>
      </c>
      <c r="I52" s="7">
        <f t="shared" ref="I52:I57" si="58">SUM(BO52:CA52)</f>
        <v>62</v>
      </c>
      <c r="J52" s="7">
        <f t="shared" ref="J52:J57" si="59">SUM(CB52:CM52)-CG52</f>
        <v>60</v>
      </c>
      <c r="K52" s="7">
        <v>1</v>
      </c>
      <c r="L52" s="7">
        <v>8</v>
      </c>
      <c r="M52" s="7">
        <v>0</v>
      </c>
      <c r="N52" s="7">
        <v>3</v>
      </c>
      <c r="O52" s="7">
        <v>7</v>
      </c>
      <c r="P52" s="7">
        <f t="shared" si="11"/>
        <v>19</v>
      </c>
      <c r="Q52" s="7">
        <v>7</v>
      </c>
      <c r="R52" s="7">
        <v>4</v>
      </c>
      <c r="S52" s="7">
        <v>5</v>
      </c>
      <c r="T52" s="7">
        <v>20</v>
      </c>
      <c r="U52" s="7">
        <v>6</v>
      </c>
      <c r="V52" s="7">
        <v>5</v>
      </c>
      <c r="W52" s="7">
        <v>2</v>
      </c>
      <c r="X52" s="7">
        <v>7</v>
      </c>
      <c r="Y52" s="7">
        <v>3</v>
      </c>
      <c r="Z52" s="7">
        <v>12</v>
      </c>
      <c r="AA52" s="7">
        <v>2</v>
      </c>
      <c r="AB52" s="7">
        <v>6</v>
      </c>
      <c r="AC52" s="7">
        <v>0</v>
      </c>
      <c r="AD52" s="7">
        <v>2</v>
      </c>
      <c r="AE52" s="7">
        <v>1</v>
      </c>
      <c r="AF52" s="7">
        <v>6</v>
      </c>
      <c r="AG52" s="7">
        <v>14</v>
      </c>
      <c r="AH52" s="7">
        <v>1</v>
      </c>
      <c r="AI52" s="7">
        <v>4</v>
      </c>
      <c r="AJ52" s="7">
        <v>13</v>
      </c>
      <c r="AK52" s="7">
        <v>7</v>
      </c>
      <c r="AL52" s="7">
        <v>9</v>
      </c>
      <c r="AM52" s="7">
        <v>11</v>
      </c>
      <c r="AN52" s="7">
        <v>8</v>
      </c>
      <c r="AO52" s="7">
        <v>3</v>
      </c>
      <c r="AP52" s="7">
        <v>2</v>
      </c>
      <c r="AQ52" s="7">
        <v>5</v>
      </c>
      <c r="AR52" s="7">
        <v>14</v>
      </c>
      <c r="AS52" s="7">
        <v>2</v>
      </c>
      <c r="AT52" s="7">
        <v>1</v>
      </c>
      <c r="AU52" s="7">
        <v>1</v>
      </c>
      <c r="AV52" s="7">
        <v>7</v>
      </c>
      <c r="AW52" s="7">
        <v>12</v>
      </c>
      <c r="AX52" s="7">
        <v>5</v>
      </c>
      <c r="AY52" s="7">
        <v>0</v>
      </c>
      <c r="AZ52" s="7">
        <v>6</v>
      </c>
      <c r="BA52" s="7">
        <v>8</v>
      </c>
      <c r="BB52" s="7">
        <v>7</v>
      </c>
      <c r="BC52" s="7">
        <v>4</v>
      </c>
      <c r="BD52" s="7">
        <v>3</v>
      </c>
      <c r="BE52" s="7">
        <v>3</v>
      </c>
      <c r="BF52" s="7">
        <v>2</v>
      </c>
      <c r="BG52" s="7">
        <v>6</v>
      </c>
      <c r="BH52" s="7">
        <v>4</v>
      </c>
      <c r="BI52" s="7">
        <v>3</v>
      </c>
      <c r="BJ52" s="7">
        <v>12</v>
      </c>
      <c r="BK52" s="7">
        <v>9</v>
      </c>
      <c r="BL52" s="7">
        <v>2</v>
      </c>
      <c r="BM52" s="7">
        <v>5</v>
      </c>
      <c r="BN52" s="7">
        <v>5</v>
      </c>
      <c r="BO52" s="7">
        <v>4</v>
      </c>
      <c r="BP52" s="7">
        <v>4</v>
      </c>
      <c r="BQ52" s="7">
        <v>9</v>
      </c>
      <c r="BR52" s="7">
        <v>1</v>
      </c>
      <c r="BS52" s="7">
        <v>0</v>
      </c>
      <c r="BT52" s="7">
        <v>7</v>
      </c>
      <c r="BU52" s="7">
        <v>7</v>
      </c>
      <c r="BV52" s="7">
        <v>6</v>
      </c>
      <c r="BW52" s="7">
        <v>2</v>
      </c>
      <c r="BX52" s="7">
        <v>9</v>
      </c>
      <c r="BY52" s="7">
        <v>0</v>
      </c>
      <c r="BZ52" s="7">
        <v>2</v>
      </c>
      <c r="CA52" s="7">
        <v>11</v>
      </c>
      <c r="CB52" s="7">
        <v>0</v>
      </c>
      <c r="CC52" s="7">
        <v>4</v>
      </c>
      <c r="CD52" s="7">
        <v>9</v>
      </c>
      <c r="CE52" s="7">
        <v>3</v>
      </c>
      <c r="CF52" s="7">
        <v>0</v>
      </c>
      <c r="CG52" s="7">
        <f t="shared" si="12"/>
        <v>16</v>
      </c>
      <c r="CH52" s="7">
        <v>7</v>
      </c>
      <c r="CI52" s="7">
        <v>5</v>
      </c>
      <c r="CJ52" s="7">
        <v>7</v>
      </c>
      <c r="CK52" s="7">
        <v>0</v>
      </c>
      <c r="CL52" s="7">
        <v>9</v>
      </c>
      <c r="CM52" s="7">
        <v>16</v>
      </c>
    </row>
    <row r="53" spans="1:91" x14ac:dyDescent="0.2">
      <c r="A53" s="52" t="s">
        <v>198</v>
      </c>
      <c r="B53" s="7">
        <f t="shared" si="51"/>
        <v>5513</v>
      </c>
      <c r="C53" s="7">
        <f t="shared" si="52"/>
        <v>339</v>
      </c>
      <c r="D53" s="7">
        <f t="shared" si="53"/>
        <v>607</v>
      </c>
      <c r="E53" s="7">
        <f t="shared" si="54"/>
        <v>667</v>
      </c>
      <c r="F53" s="7">
        <f t="shared" si="55"/>
        <v>741</v>
      </c>
      <c r="G53" s="7">
        <f t="shared" si="56"/>
        <v>886</v>
      </c>
      <c r="H53" s="7">
        <f t="shared" si="57"/>
        <v>643</v>
      </c>
      <c r="I53" s="7">
        <f t="shared" si="58"/>
        <v>874</v>
      </c>
      <c r="J53" s="7">
        <f t="shared" si="59"/>
        <v>756</v>
      </c>
      <c r="K53" s="7">
        <v>9</v>
      </c>
      <c r="L53" s="7">
        <v>50</v>
      </c>
      <c r="M53" s="7">
        <v>25</v>
      </c>
      <c r="N53" s="7">
        <v>44</v>
      </c>
      <c r="O53" s="7">
        <v>83</v>
      </c>
      <c r="P53" s="7">
        <f t="shared" si="11"/>
        <v>211</v>
      </c>
      <c r="Q53" s="7">
        <v>62</v>
      </c>
      <c r="R53" s="7">
        <v>26</v>
      </c>
      <c r="S53" s="7">
        <v>40</v>
      </c>
      <c r="T53" s="7">
        <v>165</v>
      </c>
      <c r="U53" s="7">
        <v>108</v>
      </c>
      <c r="V53" s="7">
        <v>61</v>
      </c>
      <c r="W53" s="7">
        <v>46</v>
      </c>
      <c r="X53" s="7">
        <v>71</v>
      </c>
      <c r="Y53" s="7">
        <v>47</v>
      </c>
      <c r="Z53" s="7">
        <v>109</v>
      </c>
      <c r="AA53" s="7">
        <v>59</v>
      </c>
      <c r="AB53" s="7">
        <v>65</v>
      </c>
      <c r="AC53" s="7">
        <v>22</v>
      </c>
      <c r="AD53" s="7">
        <v>53</v>
      </c>
      <c r="AE53" s="7">
        <v>56</v>
      </c>
      <c r="AF53" s="7">
        <v>76</v>
      </c>
      <c r="AG53" s="7">
        <v>159</v>
      </c>
      <c r="AH53" s="7">
        <v>64</v>
      </c>
      <c r="AI53" s="7">
        <v>113</v>
      </c>
      <c r="AJ53" s="7">
        <v>103</v>
      </c>
      <c r="AK53" s="7">
        <v>120</v>
      </c>
      <c r="AL53" s="7">
        <v>161</v>
      </c>
      <c r="AM53" s="7">
        <v>155</v>
      </c>
      <c r="AN53" s="7">
        <v>60</v>
      </c>
      <c r="AO53" s="7">
        <v>104</v>
      </c>
      <c r="AP53" s="7">
        <v>38</v>
      </c>
      <c r="AQ53" s="7">
        <v>50</v>
      </c>
      <c r="AR53" s="7">
        <v>161</v>
      </c>
      <c r="AS53" s="7">
        <v>30</v>
      </c>
      <c r="AT53" s="7">
        <v>43</v>
      </c>
      <c r="AU53" s="7">
        <v>65</v>
      </c>
      <c r="AV53" s="7">
        <v>102</v>
      </c>
      <c r="AW53" s="7">
        <v>149</v>
      </c>
      <c r="AX53" s="7">
        <v>65</v>
      </c>
      <c r="AY53" s="7">
        <v>24</v>
      </c>
      <c r="AZ53" s="7">
        <v>42</v>
      </c>
      <c r="BA53" s="7">
        <v>155</v>
      </c>
      <c r="BB53" s="7">
        <v>76</v>
      </c>
      <c r="BC53" s="7">
        <v>18</v>
      </c>
      <c r="BD53" s="7">
        <v>60</v>
      </c>
      <c r="BE53" s="7">
        <v>43</v>
      </c>
      <c r="BF53" s="7">
        <v>31</v>
      </c>
      <c r="BG53" s="7">
        <v>77</v>
      </c>
      <c r="BH53" s="7">
        <v>23</v>
      </c>
      <c r="BI53" s="7">
        <v>43</v>
      </c>
      <c r="BJ53" s="7">
        <v>94</v>
      </c>
      <c r="BK53" s="7">
        <v>68</v>
      </c>
      <c r="BL53" s="7">
        <v>51</v>
      </c>
      <c r="BM53" s="7">
        <v>30</v>
      </c>
      <c r="BN53" s="7">
        <v>29</v>
      </c>
      <c r="BO53" s="7">
        <v>80</v>
      </c>
      <c r="BP53" s="7">
        <v>73</v>
      </c>
      <c r="BQ53" s="7">
        <v>97</v>
      </c>
      <c r="BR53" s="7">
        <v>40</v>
      </c>
      <c r="BS53" s="7">
        <v>3</v>
      </c>
      <c r="BT53" s="7">
        <v>100</v>
      </c>
      <c r="BU53" s="7">
        <v>134</v>
      </c>
      <c r="BV53" s="7">
        <v>68</v>
      </c>
      <c r="BW53" s="7">
        <v>59</v>
      </c>
      <c r="BX53" s="7">
        <v>74</v>
      </c>
      <c r="BY53" s="7">
        <v>14</v>
      </c>
      <c r="BZ53" s="7">
        <v>27</v>
      </c>
      <c r="CA53" s="7">
        <v>105</v>
      </c>
      <c r="CB53" s="7">
        <v>42</v>
      </c>
      <c r="CC53" s="7">
        <v>28</v>
      </c>
      <c r="CD53" s="7">
        <v>46</v>
      </c>
      <c r="CE53" s="7">
        <v>27</v>
      </c>
      <c r="CF53" s="7">
        <v>37</v>
      </c>
      <c r="CG53" s="7">
        <f t="shared" si="12"/>
        <v>138</v>
      </c>
      <c r="CH53" s="7">
        <v>120</v>
      </c>
      <c r="CI53" s="7">
        <v>132</v>
      </c>
      <c r="CJ53" s="7">
        <v>62</v>
      </c>
      <c r="CK53" s="7">
        <v>30</v>
      </c>
      <c r="CL53" s="7">
        <v>104</v>
      </c>
      <c r="CM53" s="7">
        <v>128</v>
      </c>
    </row>
    <row r="54" spans="1:91" x14ac:dyDescent="0.2">
      <c r="A54" s="52" t="s">
        <v>199</v>
      </c>
      <c r="B54" s="7">
        <f t="shared" si="51"/>
        <v>5270</v>
      </c>
      <c r="C54" s="7">
        <f t="shared" si="52"/>
        <v>340</v>
      </c>
      <c r="D54" s="7">
        <f t="shared" si="53"/>
        <v>543</v>
      </c>
      <c r="E54" s="7">
        <f t="shared" si="54"/>
        <v>658</v>
      </c>
      <c r="F54" s="7">
        <f t="shared" si="55"/>
        <v>647</v>
      </c>
      <c r="G54" s="7">
        <f t="shared" si="56"/>
        <v>935</v>
      </c>
      <c r="H54" s="7">
        <f t="shared" si="57"/>
        <v>542</v>
      </c>
      <c r="I54" s="7">
        <f t="shared" si="58"/>
        <v>933</v>
      </c>
      <c r="J54" s="7">
        <f t="shared" si="59"/>
        <v>672</v>
      </c>
      <c r="K54" s="7">
        <v>10</v>
      </c>
      <c r="L54" s="7">
        <v>62</v>
      </c>
      <c r="M54" s="7">
        <v>29</v>
      </c>
      <c r="N54" s="7">
        <v>44</v>
      </c>
      <c r="O54" s="7">
        <v>49</v>
      </c>
      <c r="P54" s="7">
        <f t="shared" si="11"/>
        <v>194</v>
      </c>
      <c r="Q54" s="7">
        <v>70</v>
      </c>
      <c r="R54" s="7">
        <v>37</v>
      </c>
      <c r="S54" s="7">
        <v>39</v>
      </c>
      <c r="T54" s="7">
        <v>111</v>
      </c>
      <c r="U54" s="7">
        <v>88</v>
      </c>
      <c r="V54" s="7">
        <v>53</v>
      </c>
      <c r="W54" s="7">
        <v>55</v>
      </c>
      <c r="X54" s="7">
        <v>66</v>
      </c>
      <c r="Y54" s="7">
        <v>53</v>
      </c>
      <c r="Z54" s="7">
        <v>117</v>
      </c>
      <c r="AA54" s="7">
        <v>45</v>
      </c>
      <c r="AB54" s="7">
        <v>65</v>
      </c>
      <c r="AC54" s="7">
        <v>24</v>
      </c>
      <c r="AD54" s="7">
        <v>68</v>
      </c>
      <c r="AE54" s="7">
        <v>54</v>
      </c>
      <c r="AF54" s="7">
        <v>77</v>
      </c>
      <c r="AG54" s="7">
        <v>157</v>
      </c>
      <c r="AH54" s="7">
        <v>57</v>
      </c>
      <c r="AI54" s="7">
        <v>111</v>
      </c>
      <c r="AJ54" s="7">
        <v>88</v>
      </c>
      <c r="AK54" s="7">
        <v>116</v>
      </c>
      <c r="AL54" s="7">
        <v>137</v>
      </c>
      <c r="AM54" s="7">
        <v>131</v>
      </c>
      <c r="AN54" s="7">
        <v>47</v>
      </c>
      <c r="AO54" s="7">
        <v>80</v>
      </c>
      <c r="AP54" s="7">
        <v>48</v>
      </c>
      <c r="AQ54" s="7">
        <v>57</v>
      </c>
      <c r="AR54" s="7">
        <v>137</v>
      </c>
      <c r="AS54" s="7">
        <v>65</v>
      </c>
      <c r="AT54" s="7">
        <v>46</v>
      </c>
      <c r="AU54" s="7">
        <v>68</v>
      </c>
      <c r="AV54" s="7">
        <v>99</v>
      </c>
      <c r="AW54" s="7">
        <v>146</v>
      </c>
      <c r="AX54" s="7">
        <v>84</v>
      </c>
      <c r="AY54" s="7">
        <v>20</v>
      </c>
      <c r="AZ54" s="7">
        <v>54</v>
      </c>
      <c r="BA54" s="7">
        <v>159</v>
      </c>
      <c r="BB54" s="7">
        <v>81</v>
      </c>
      <c r="BC54" s="7">
        <v>18</v>
      </c>
      <c r="BD54" s="7">
        <v>49</v>
      </c>
      <c r="BE54" s="7">
        <v>30</v>
      </c>
      <c r="BF54" s="7">
        <v>36</v>
      </c>
      <c r="BG54" s="7">
        <v>54</v>
      </c>
      <c r="BH54" s="7">
        <v>13</v>
      </c>
      <c r="BI54" s="7">
        <v>34</v>
      </c>
      <c r="BJ54" s="7">
        <v>73</v>
      </c>
      <c r="BK54" s="7">
        <v>44</v>
      </c>
      <c r="BL54" s="7">
        <v>46</v>
      </c>
      <c r="BM54" s="7">
        <v>28</v>
      </c>
      <c r="BN54" s="7">
        <v>36</v>
      </c>
      <c r="BO54" s="7">
        <v>90</v>
      </c>
      <c r="BP54" s="7">
        <v>74</v>
      </c>
      <c r="BQ54" s="7">
        <v>91</v>
      </c>
      <c r="BR54" s="7">
        <v>45</v>
      </c>
      <c r="BS54" s="7">
        <v>7</v>
      </c>
      <c r="BT54" s="7">
        <v>97</v>
      </c>
      <c r="BU54" s="7">
        <v>181</v>
      </c>
      <c r="BV54" s="7">
        <v>82</v>
      </c>
      <c r="BW54" s="7">
        <v>48</v>
      </c>
      <c r="BX54" s="7">
        <v>70</v>
      </c>
      <c r="BY54" s="7">
        <v>24</v>
      </c>
      <c r="BZ54" s="7">
        <v>38</v>
      </c>
      <c r="CA54" s="7">
        <v>86</v>
      </c>
      <c r="CB54" s="7">
        <v>41</v>
      </c>
      <c r="CC54" s="7">
        <v>28</v>
      </c>
      <c r="CD54" s="7">
        <v>45</v>
      </c>
      <c r="CE54" s="7">
        <v>17</v>
      </c>
      <c r="CF54" s="7">
        <v>62</v>
      </c>
      <c r="CG54" s="7">
        <f t="shared" si="12"/>
        <v>152</v>
      </c>
      <c r="CH54" s="7">
        <v>111</v>
      </c>
      <c r="CI54" s="7">
        <v>94</v>
      </c>
      <c r="CJ54" s="7">
        <v>51</v>
      </c>
      <c r="CK54" s="7">
        <v>28</v>
      </c>
      <c r="CL54" s="7">
        <v>108</v>
      </c>
      <c r="CM54" s="7">
        <v>87</v>
      </c>
    </row>
    <row r="55" spans="1:91" x14ac:dyDescent="0.2">
      <c r="A55" s="52" t="s">
        <v>200</v>
      </c>
      <c r="B55" s="7">
        <f t="shared" si="51"/>
        <v>2040</v>
      </c>
      <c r="C55" s="7">
        <f t="shared" si="52"/>
        <v>136</v>
      </c>
      <c r="D55" s="7">
        <f t="shared" si="53"/>
        <v>199</v>
      </c>
      <c r="E55" s="7">
        <f t="shared" si="54"/>
        <v>254</v>
      </c>
      <c r="F55" s="7">
        <f t="shared" si="55"/>
        <v>248</v>
      </c>
      <c r="G55" s="7">
        <f t="shared" si="56"/>
        <v>368</v>
      </c>
      <c r="H55" s="7">
        <f t="shared" si="57"/>
        <v>201</v>
      </c>
      <c r="I55" s="7">
        <f t="shared" si="58"/>
        <v>399</v>
      </c>
      <c r="J55" s="7">
        <f t="shared" si="59"/>
        <v>235</v>
      </c>
      <c r="K55" s="7">
        <v>10</v>
      </c>
      <c r="L55" s="7">
        <v>23</v>
      </c>
      <c r="M55" s="7">
        <v>15</v>
      </c>
      <c r="N55" s="7">
        <v>18</v>
      </c>
      <c r="O55" s="7">
        <v>20</v>
      </c>
      <c r="P55" s="7">
        <f t="shared" si="11"/>
        <v>86</v>
      </c>
      <c r="Q55" s="7">
        <v>24</v>
      </c>
      <c r="R55" s="7">
        <v>11</v>
      </c>
      <c r="S55" s="7">
        <v>15</v>
      </c>
      <c r="T55" s="7">
        <v>46</v>
      </c>
      <c r="U55" s="7">
        <v>29</v>
      </c>
      <c r="V55" s="7">
        <v>15</v>
      </c>
      <c r="W55" s="7">
        <v>21</v>
      </c>
      <c r="X55" s="7">
        <v>28</v>
      </c>
      <c r="Y55" s="7">
        <v>17</v>
      </c>
      <c r="Z55" s="7">
        <v>43</v>
      </c>
      <c r="AA55" s="7">
        <v>15</v>
      </c>
      <c r="AB55" s="7">
        <v>27</v>
      </c>
      <c r="AC55" s="7">
        <v>12</v>
      </c>
      <c r="AD55" s="7">
        <v>20</v>
      </c>
      <c r="AE55" s="7">
        <v>16</v>
      </c>
      <c r="AF55" s="7">
        <v>42</v>
      </c>
      <c r="AG55" s="7">
        <v>61</v>
      </c>
      <c r="AH55" s="7">
        <v>18</v>
      </c>
      <c r="AI55" s="7">
        <v>43</v>
      </c>
      <c r="AJ55" s="7">
        <v>29</v>
      </c>
      <c r="AK55" s="7">
        <v>47</v>
      </c>
      <c r="AL55" s="7">
        <v>57</v>
      </c>
      <c r="AM55" s="7">
        <v>57</v>
      </c>
      <c r="AN55" s="7">
        <v>16</v>
      </c>
      <c r="AO55" s="7">
        <v>29</v>
      </c>
      <c r="AP55" s="7">
        <v>13</v>
      </c>
      <c r="AQ55" s="7">
        <v>15</v>
      </c>
      <c r="AR55" s="7">
        <v>54</v>
      </c>
      <c r="AS55" s="7">
        <v>24</v>
      </c>
      <c r="AT55" s="7">
        <v>17</v>
      </c>
      <c r="AU55" s="7">
        <v>26</v>
      </c>
      <c r="AV55" s="7">
        <v>31</v>
      </c>
      <c r="AW55" s="7">
        <v>70</v>
      </c>
      <c r="AX55" s="7">
        <v>17</v>
      </c>
      <c r="AY55" s="7">
        <v>7</v>
      </c>
      <c r="AZ55" s="7">
        <v>39</v>
      </c>
      <c r="BA55" s="7">
        <v>68</v>
      </c>
      <c r="BB55" s="7">
        <v>22</v>
      </c>
      <c r="BC55" s="7">
        <v>4</v>
      </c>
      <c r="BD55" s="7">
        <v>23</v>
      </c>
      <c r="BE55" s="7">
        <v>12</v>
      </c>
      <c r="BF55" s="7">
        <v>8</v>
      </c>
      <c r="BG55" s="7">
        <v>19</v>
      </c>
      <c r="BH55" s="7">
        <v>9</v>
      </c>
      <c r="BI55" s="7">
        <v>19</v>
      </c>
      <c r="BJ55" s="7">
        <v>23</v>
      </c>
      <c r="BK55" s="7">
        <v>20</v>
      </c>
      <c r="BL55" s="7">
        <v>15</v>
      </c>
      <c r="BM55" s="7">
        <v>12</v>
      </c>
      <c r="BN55" s="7">
        <v>15</v>
      </c>
      <c r="BO55" s="7">
        <v>41</v>
      </c>
      <c r="BP55" s="7">
        <v>19</v>
      </c>
      <c r="BQ55" s="7">
        <v>40</v>
      </c>
      <c r="BR55" s="7">
        <v>12</v>
      </c>
      <c r="BS55" s="7">
        <v>2</v>
      </c>
      <c r="BT55" s="7">
        <v>37</v>
      </c>
      <c r="BU55" s="7">
        <v>79</v>
      </c>
      <c r="BV55" s="7">
        <v>38</v>
      </c>
      <c r="BW55" s="7">
        <v>14</v>
      </c>
      <c r="BX55" s="7">
        <v>53</v>
      </c>
      <c r="BY55" s="7">
        <v>7</v>
      </c>
      <c r="BZ55" s="7">
        <v>13</v>
      </c>
      <c r="CA55" s="7">
        <v>44</v>
      </c>
      <c r="CB55" s="7">
        <v>15</v>
      </c>
      <c r="CC55" s="7">
        <v>16</v>
      </c>
      <c r="CD55" s="7">
        <v>15</v>
      </c>
      <c r="CE55" s="7">
        <v>8</v>
      </c>
      <c r="CF55" s="7">
        <v>17</v>
      </c>
      <c r="CG55" s="7">
        <f t="shared" si="12"/>
        <v>56</v>
      </c>
      <c r="CH55" s="7">
        <v>38</v>
      </c>
      <c r="CI55" s="7">
        <v>40</v>
      </c>
      <c r="CJ55" s="7">
        <v>16</v>
      </c>
      <c r="CK55" s="7">
        <v>11</v>
      </c>
      <c r="CL55" s="7">
        <v>32</v>
      </c>
      <c r="CM55" s="7">
        <v>27</v>
      </c>
    </row>
    <row r="56" spans="1:91" x14ac:dyDescent="0.2">
      <c r="A56" s="52" t="s">
        <v>201</v>
      </c>
      <c r="B56" s="7">
        <f t="shared" si="51"/>
        <v>714</v>
      </c>
      <c r="C56" s="7">
        <f t="shared" si="52"/>
        <v>43</v>
      </c>
      <c r="D56" s="7">
        <f t="shared" si="53"/>
        <v>56</v>
      </c>
      <c r="E56" s="7">
        <f t="shared" si="54"/>
        <v>113</v>
      </c>
      <c r="F56" s="7">
        <f t="shared" si="55"/>
        <v>73</v>
      </c>
      <c r="G56" s="7">
        <f t="shared" si="56"/>
        <v>125</v>
      </c>
      <c r="H56" s="7">
        <f t="shared" si="57"/>
        <v>68</v>
      </c>
      <c r="I56" s="7">
        <f t="shared" si="58"/>
        <v>154</v>
      </c>
      <c r="J56" s="7">
        <f t="shared" si="59"/>
        <v>82</v>
      </c>
      <c r="K56" s="7">
        <v>0</v>
      </c>
      <c r="L56" s="7">
        <v>8</v>
      </c>
      <c r="M56" s="7">
        <v>2</v>
      </c>
      <c r="N56" s="7">
        <v>6</v>
      </c>
      <c r="O56" s="7">
        <v>7</v>
      </c>
      <c r="P56" s="7">
        <f t="shared" si="11"/>
        <v>23</v>
      </c>
      <c r="Q56" s="7">
        <v>7</v>
      </c>
      <c r="R56" s="7">
        <v>8</v>
      </c>
      <c r="S56" s="7">
        <v>5</v>
      </c>
      <c r="T56" s="7">
        <v>9</v>
      </c>
      <c r="U56" s="7">
        <v>4</v>
      </c>
      <c r="V56" s="7">
        <v>6</v>
      </c>
      <c r="W56" s="7">
        <v>7</v>
      </c>
      <c r="X56" s="7">
        <v>6</v>
      </c>
      <c r="Y56" s="7">
        <v>6</v>
      </c>
      <c r="Z56" s="7">
        <v>18</v>
      </c>
      <c r="AA56" s="7">
        <v>5</v>
      </c>
      <c r="AB56" s="7">
        <v>11</v>
      </c>
      <c r="AC56" s="7">
        <v>3</v>
      </c>
      <c r="AD56" s="7">
        <v>10</v>
      </c>
      <c r="AE56" s="7">
        <v>7</v>
      </c>
      <c r="AF56" s="7">
        <v>21</v>
      </c>
      <c r="AG56" s="7">
        <v>17</v>
      </c>
      <c r="AH56" s="7">
        <v>11</v>
      </c>
      <c r="AI56" s="7">
        <v>28</v>
      </c>
      <c r="AJ56" s="7">
        <v>12</v>
      </c>
      <c r="AK56" s="7">
        <v>10</v>
      </c>
      <c r="AL56" s="7">
        <v>20</v>
      </c>
      <c r="AM56" s="7">
        <v>15</v>
      </c>
      <c r="AN56" s="7">
        <v>2</v>
      </c>
      <c r="AO56" s="7">
        <v>11</v>
      </c>
      <c r="AP56" s="7">
        <v>3</v>
      </c>
      <c r="AQ56" s="7">
        <v>6</v>
      </c>
      <c r="AR56" s="7">
        <v>21</v>
      </c>
      <c r="AS56" s="7">
        <v>13</v>
      </c>
      <c r="AT56" s="7">
        <v>3</v>
      </c>
      <c r="AU56" s="7">
        <v>6</v>
      </c>
      <c r="AV56" s="7">
        <v>4</v>
      </c>
      <c r="AW56" s="7">
        <v>29</v>
      </c>
      <c r="AX56" s="7">
        <v>11</v>
      </c>
      <c r="AY56" s="7">
        <v>1</v>
      </c>
      <c r="AZ56" s="7">
        <v>7</v>
      </c>
      <c r="BA56" s="7">
        <v>24</v>
      </c>
      <c r="BB56" s="7">
        <v>8</v>
      </c>
      <c r="BC56" s="7">
        <v>1</v>
      </c>
      <c r="BD56" s="7">
        <v>7</v>
      </c>
      <c r="BE56" s="7">
        <v>6</v>
      </c>
      <c r="BF56" s="7">
        <v>3</v>
      </c>
      <c r="BG56" s="7">
        <v>4</v>
      </c>
      <c r="BH56" s="7">
        <v>3</v>
      </c>
      <c r="BI56" s="7">
        <v>2</v>
      </c>
      <c r="BJ56" s="7">
        <v>11</v>
      </c>
      <c r="BK56" s="7">
        <v>8</v>
      </c>
      <c r="BL56" s="7">
        <v>7</v>
      </c>
      <c r="BM56" s="7">
        <v>6</v>
      </c>
      <c r="BN56" s="7">
        <v>2</v>
      </c>
      <c r="BO56" s="7">
        <v>13</v>
      </c>
      <c r="BP56" s="7">
        <v>14</v>
      </c>
      <c r="BQ56" s="7">
        <v>9</v>
      </c>
      <c r="BR56" s="7">
        <v>11</v>
      </c>
      <c r="BS56" s="7">
        <v>1</v>
      </c>
      <c r="BT56" s="7">
        <v>12</v>
      </c>
      <c r="BU56" s="7">
        <v>26</v>
      </c>
      <c r="BV56" s="7">
        <v>18</v>
      </c>
      <c r="BW56" s="7">
        <v>4</v>
      </c>
      <c r="BX56" s="7">
        <v>12</v>
      </c>
      <c r="BY56" s="7">
        <v>5</v>
      </c>
      <c r="BZ56" s="7">
        <v>10</v>
      </c>
      <c r="CA56" s="7">
        <v>19</v>
      </c>
      <c r="CB56" s="7">
        <v>7</v>
      </c>
      <c r="CC56" s="7">
        <v>8</v>
      </c>
      <c r="CD56" s="7">
        <v>11</v>
      </c>
      <c r="CE56" s="7">
        <v>0</v>
      </c>
      <c r="CF56" s="7">
        <v>5</v>
      </c>
      <c r="CG56" s="7">
        <f t="shared" si="12"/>
        <v>24</v>
      </c>
      <c r="CH56" s="7">
        <v>8</v>
      </c>
      <c r="CI56" s="7">
        <v>16</v>
      </c>
      <c r="CJ56" s="7">
        <v>3</v>
      </c>
      <c r="CK56" s="7">
        <v>2</v>
      </c>
      <c r="CL56" s="7">
        <v>10</v>
      </c>
      <c r="CM56" s="7">
        <v>12</v>
      </c>
    </row>
    <row r="57" spans="1:91" x14ac:dyDescent="0.2">
      <c r="A57" s="52" t="s">
        <v>533</v>
      </c>
      <c r="B57" s="7">
        <f t="shared" si="51"/>
        <v>152</v>
      </c>
      <c r="C57" s="7">
        <f t="shared" si="52"/>
        <v>4</v>
      </c>
      <c r="D57" s="7">
        <f t="shared" si="53"/>
        <v>9</v>
      </c>
      <c r="E57" s="7">
        <f t="shared" si="54"/>
        <v>21</v>
      </c>
      <c r="F57" s="7">
        <f t="shared" si="55"/>
        <v>12</v>
      </c>
      <c r="G57" s="7">
        <f t="shared" si="56"/>
        <v>41</v>
      </c>
      <c r="H57" s="7">
        <f t="shared" si="57"/>
        <v>20</v>
      </c>
      <c r="I57" s="7">
        <f t="shared" si="58"/>
        <v>35</v>
      </c>
      <c r="J57" s="7">
        <f t="shared" si="59"/>
        <v>10</v>
      </c>
      <c r="K57" s="7">
        <v>0</v>
      </c>
      <c r="L57" s="7">
        <v>0</v>
      </c>
      <c r="M57" s="7">
        <v>0</v>
      </c>
      <c r="N57" s="7">
        <v>1</v>
      </c>
      <c r="O57" s="7">
        <v>2</v>
      </c>
      <c r="P57" s="7">
        <f t="shared" si="11"/>
        <v>3</v>
      </c>
      <c r="Q57" s="7">
        <v>0</v>
      </c>
      <c r="R57" s="7">
        <v>1</v>
      </c>
      <c r="S57" s="7">
        <v>0</v>
      </c>
      <c r="T57" s="7">
        <v>0</v>
      </c>
      <c r="U57" s="7">
        <v>1</v>
      </c>
      <c r="V57" s="7">
        <v>2</v>
      </c>
      <c r="W57" s="7">
        <v>0</v>
      </c>
      <c r="X57" s="7">
        <v>2</v>
      </c>
      <c r="Y57" s="7">
        <v>1</v>
      </c>
      <c r="Z57" s="7">
        <v>3</v>
      </c>
      <c r="AA57" s="7">
        <v>1</v>
      </c>
      <c r="AB57" s="7">
        <v>0</v>
      </c>
      <c r="AC57" s="7">
        <v>1</v>
      </c>
      <c r="AD57" s="7">
        <v>1</v>
      </c>
      <c r="AE57" s="7">
        <v>0</v>
      </c>
      <c r="AF57" s="7">
        <v>3</v>
      </c>
      <c r="AG57" s="7">
        <v>10</v>
      </c>
      <c r="AH57" s="7">
        <v>2</v>
      </c>
      <c r="AI57" s="7">
        <v>3</v>
      </c>
      <c r="AJ57" s="7">
        <v>1</v>
      </c>
      <c r="AK57" s="7">
        <v>2</v>
      </c>
      <c r="AL57" s="7">
        <v>4</v>
      </c>
      <c r="AM57" s="7">
        <v>1</v>
      </c>
      <c r="AN57" s="7">
        <v>1</v>
      </c>
      <c r="AO57" s="7">
        <v>3</v>
      </c>
      <c r="AP57" s="7">
        <v>0</v>
      </c>
      <c r="AQ57" s="7">
        <v>0</v>
      </c>
      <c r="AR57" s="7">
        <v>7</v>
      </c>
      <c r="AS57" s="7">
        <v>7</v>
      </c>
      <c r="AT57" s="7">
        <v>2</v>
      </c>
      <c r="AU57" s="7">
        <v>2</v>
      </c>
      <c r="AV57" s="7">
        <v>0</v>
      </c>
      <c r="AW57" s="7">
        <v>12</v>
      </c>
      <c r="AX57" s="7">
        <v>1</v>
      </c>
      <c r="AY57" s="7">
        <v>0</v>
      </c>
      <c r="AZ57" s="7">
        <v>3</v>
      </c>
      <c r="BA57" s="7">
        <v>7</v>
      </c>
      <c r="BB57" s="7">
        <v>0</v>
      </c>
      <c r="BC57" s="7">
        <v>0</v>
      </c>
      <c r="BD57" s="7">
        <v>4</v>
      </c>
      <c r="BE57" s="7">
        <v>3</v>
      </c>
      <c r="BF57" s="7">
        <v>1</v>
      </c>
      <c r="BG57" s="7">
        <v>1</v>
      </c>
      <c r="BH57" s="7">
        <v>0</v>
      </c>
      <c r="BI57" s="7">
        <v>2</v>
      </c>
      <c r="BJ57" s="7">
        <v>2</v>
      </c>
      <c r="BK57" s="7">
        <v>1</v>
      </c>
      <c r="BL57" s="7">
        <v>1</v>
      </c>
      <c r="BM57" s="7">
        <v>2</v>
      </c>
      <c r="BN57" s="7">
        <v>3</v>
      </c>
      <c r="BO57" s="7">
        <v>1</v>
      </c>
      <c r="BP57" s="7">
        <v>6</v>
      </c>
      <c r="BQ57" s="7">
        <v>4</v>
      </c>
      <c r="BR57" s="7">
        <v>0</v>
      </c>
      <c r="BS57" s="7">
        <v>0</v>
      </c>
      <c r="BT57" s="7">
        <v>4</v>
      </c>
      <c r="BU57" s="7">
        <v>7</v>
      </c>
      <c r="BV57" s="7">
        <v>5</v>
      </c>
      <c r="BW57" s="7">
        <v>1</v>
      </c>
      <c r="BX57" s="7">
        <v>3</v>
      </c>
      <c r="BY57" s="7">
        <v>1</v>
      </c>
      <c r="BZ57" s="7">
        <v>1</v>
      </c>
      <c r="CA57" s="7">
        <v>2</v>
      </c>
      <c r="CB57" s="7">
        <v>1</v>
      </c>
      <c r="CC57" s="7">
        <v>1</v>
      </c>
      <c r="CD57" s="7">
        <v>1</v>
      </c>
      <c r="CE57" s="7">
        <v>1</v>
      </c>
      <c r="CF57" s="7">
        <v>0</v>
      </c>
      <c r="CG57" s="7">
        <f t="shared" si="12"/>
        <v>3</v>
      </c>
      <c r="CH57" s="7">
        <v>4</v>
      </c>
      <c r="CI57" s="7">
        <v>1</v>
      </c>
      <c r="CJ57" s="7">
        <v>0</v>
      </c>
      <c r="CK57" s="7">
        <v>1</v>
      </c>
      <c r="CL57" s="7">
        <v>0</v>
      </c>
      <c r="CM57" s="7">
        <v>0</v>
      </c>
    </row>
    <row r="58" spans="1:91" x14ac:dyDescent="0.2">
      <c r="A58" s="5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439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52">
        <v>-19</v>
      </c>
      <c r="B60" s="7">
        <f t="shared" ref="B60:B65" si="60">SUM(C60:J60)</f>
        <v>164</v>
      </c>
      <c r="C60" s="7">
        <f t="shared" ref="C60:C65" si="61">SUM(K60:S60)-P60</f>
        <v>12</v>
      </c>
      <c r="D60" s="7">
        <f t="shared" ref="D60:D65" si="62">SUM(T60:Z60)</f>
        <v>18</v>
      </c>
      <c r="E60" s="7">
        <f t="shared" ref="E60:E65" si="63">SUM(AA60:AI60)</f>
        <v>21</v>
      </c>
      <c r="F60" s="7">
        <f t="shared" ref="F60:F65" si="64">SUM(AJ60:AP60)</f>
        <v>10</v>
      </c>
      <c r="G60" s="7">
        <f t="shared" ref="G60:G65" si="65">SUM(AQ60:BA60)</f>
        <v>32</v>
      </c>
      <c r="H60" s="7">
        <f t="shared" ref="H60:H65" si="66">SUM(BB60:BN60)</f>
        <v>19</v>
      </c>
      <c r="I60" s="7">
        <f t="shared" ref="I60:I65" si="67">SUM(BO60:CA60)</f>
        <v>22</v>
      </c>
      <c r="J60" s="7">
        <f t="shared" ref="J60:J65" si="68">SUM(CB60:CM60)-CG60</f>
        <v>30</v>
      </c>
      <c r="K60" s="7">
        <v>1</v>
      </c>
      <c r="L60" s="7">
        <v>2</v>
      </c>
      <c r="M60" s="7">
        <v>0</v>
      </c>
      <c r="N60" s="7">
        <v>1</v>
      </c>
      <c r="O60" s="7">
        <v>3</v>
      </c>
      <c r="P60" s="7">
        <f t="shared" si="11"/>
        <v>7</v>
      </c>
      <c r="Q60" s="7">
        <v>1</v>
      </c>
      <c r="R60" s="7">
        <v>3</v>
      </c>
      <c r="S60" s="7">
        <v>1</v>
      </c>
      <c r="T60" s="7">
        <v>4</v>
      </c>
      <c r="U60" s="7">
        <v>6</v>
      </c>
      <c r="V60" s="7">
        <v>1</v>
      </c>
      <c r="W60" s="7">
        <v>2</v>
      </c>
      <c r="X60" s="7">
        <v>2</v>
      </c>
      <c r="Y60" s="7">
        <v>1</v>
      </c>
      <c r="Z60" s="7">
        <v>2</v>
      </c>
      <c r="AA60" s="7">
        <v>0</v>
      </c>
      <c r="AB60" s="7">
        <v>2</v>
      </c>
      <c r="AC60" s="7">
        <v>1</v>
      </c>
      <c r="AD60" s="7">
        <v>4</v>
      </c>
      <c r="AE60" s="7">
        <v>1</v>
      </c>
      <c r="AF60" s="7">
        <v>2</v>
      </c>
      <c r="AG60" s="7">
        <v>7</v>
      </c>
      <c r="AH60" s="7">
        <v>0</v>
      </c>
      <c r="AI60" s="7">
        <v>4</v>
      </c>
      <c r="AJ60" s="7">
        <v>2</v>
      </c>
      <c r="AK60" s="7">
        <v>3</v>
      </c>
      <c r="AL60" s="7">
        <v>2</v>
      </c>
      <c r="AM60" s="7">
        <v>2</v>
      </c>
      <c r="AN60" s="7">
        <v>0</v>
      </c>
      <c r="AO60" s="7">
        <v>1</v>
      </c>
      <c r="AP60" s="7">
        <v>0</v>
      </c>
      <c r="AQ60" s="7">
        <v>2</v>
      </c>
      <c r="AR60" s="7">
        <v>8</v>
      </c>
      <c r="AS60" s="7">
        <v>1</v>
      </c>
      <c r="AT60" s="7">
        <v>4</v>
      </c>
      <c r="AU60" s="7">
        <v>1</v>
      </c>
      <c r="AV60" s="7">
        <v>3</v>
      </c>
      <c r="AW60" s="7">
        <v>8</v>
      </c>
      <c r="AX60" s="7">
        <v>1</v>
      </c>
      <c r="AY60" s="7">
        <v>1</v>
      </c>
      <c r="AZ60" s="7">
        <v>1</v>
      </c>
      <c r="BA60" s="7">
        <v>2</v>
      </c>
      <c r="BB60" s="7">
        <v>1</v>
      </c>
      <c r="BC60" s="7">
        <v>0</v>
      </c>
      <c r="BD60" s="7">
        <v>1</v>
      </c>
      <c r="BE60" s="7">
        <v>1</v>
      </c>
      <c r="BF60" s="7">
        <v>3</v>
      </c>
      <c r="BG60" s="7">
        <v>1</v>
      </c>
      <c r="BH60" s="7">
        <v>1</v>
      </c>
      <c r="BI60" s="7">
        <v>1</v>
      </c>
      <c r="BJ60" s="7">
        <v>2</v>
      </c>
      <c r="BK60" s="7">
        <v>1</v>
      </c>
      <c r="BL60" s="7">
        <v>3</v>
      </c>
      <c r="BM60" s="7">
        <v>2</v>
      </c>
      <c r="BN60" s="7">
        <v>2</v>
      </c>
      <c r="BO60" s="7">
        <v>1</v>
      </c>
      <c r="BP60" s="7">
        <v>4</v>
      </c>
      <c r="BQ60" s="7">
        <v>1</v>
      </c>
      <c r="BR60" s="7">
        <v>0</v>
      </c>
      <c r="BS60" s="7">
        <v>0</v>
      </c>
      <c r="BT60" s="7">
        <v>3</v>
      </c>
      <c r="BU60" s="7">
        <v>2</v>
      </c>
      <c r="BV60" s="7">
        <v>4</v>
      </c>
      <c r="BW60" s="7">
        <v>1</v>
      </c>
      <c r="BX60" s="7">
        <v>2</v>
      </c>
      <c r="BY60" s="7">
        <v>0</v>
      </c>
      <c r="BZ60" s="7">
        <v>1</v>
      </c>
      <c r="CA60" s="7">
        <v>3</v>
      </c>
      <c r="CB60" s="7">
        <v>3</v>
      </c>
      <c r="CC60" s="7">
        <v>0</v>
      </c>
      <c r="CD60" s="7">
        <v>2</v>
      </c>
      <c r="CE60" s="7">
        <v>0</v>
      </c>
      <c r="CF60" s="7">
        <v>3</v>
      </c>
      <c r="CG60" s="7">
        <f t="shared" si="12"/>
        <v>5</v>
      </c>
      <c r="CH60" s="7">
        <v>6</v>
      </c>
      <c r="CI60" s="7">
        <v>4</v>
      </c>
      <c r="CJ60" s="7">
        <v>4</v>
      </c>
      <c r="CK60" s="7">
        <v>1</v>
      </c>
      <c r="CL60" s="7">
        <v>2</v>
      </c>
      <c r="CM60" s="7">
        <v>5</v>
      </c>
    </row>
    <row r="61" spans="1:91" x14ac:dyDescent="0.2">
      <c r="A61" s="52" t="s">
        <v>198</v>
      </c>
      <c r="B61" s="7">
        <f t="shared" si="60"/>
        <v>8875</v>
      </c>
      <c r="C61" s="7">
        <f t="shared" si="61"/>
        <v>721</v>
      </c>
      <c r="D61" s="7">
        <f t="shared" si="62"/>
        <v>836</v>
      </c>
      <c r="E61" s="7">
        <f t="shared" si="63"/>
        <v>966</v>
      </c>
      <c r="F61" s="7">
        <f t="shared" si="64"/>
        <v>1040</v>
      </c>
      <c r="G61" s="7">
        <f t="shared" si="65"/>
        <v>1522</v>
      </c>
      <c r="H61" s="7">
        <f t="shared" si="66"/>
        <v>1024</v>
      </c>
      <c r="I61" s="7">
        <f t="shared" si="67"/>
        <v>1528</v>
      </c>
      <c r="J61" s="7">
        <f t="shared" si="68"/>
        <v>1238</v>
      </c>
      <c r="K61" s="7">
        <v>32</v>
      </c>
      <c r="L61" s="7">
        <v>112</v>
      </c>
      <c r="M61" s="7">
        <v>56</v>
      </c>
      <c r="N61" s="7">
        <v>70</v>
      </c>
      <c r="O61" s="7">
        <v>177</v>
      </c>
      <c r="P61" s="7">
        <f t="shared" si="11"/>
        <v>447</v>
      </c>
      <c r="Q61" s="7">
        <v>98</v>
      </c>
      <c r="R61" s="7">
        <v>91</v>
      </c>
      <c r="S61" s="7">
        <v>85</v>
      </c>
      <c r="T61" s="7">
        <v>165</v>
      </c>
      <c r="U61" s="7">
        <v>126</v>
      </c>
      <c r="V61" s="7">
        <v>90</v>
      </c>
      <c r="W61" s="7">
        <v>100</v>
      </c>
      <c r="X61" s="7">
        <v>102</v>
      </c>
      <c r="Y61" s="7">
        <v>81</v>
      </c>
      <c r="Z61" s="7">
        <v>172</v>
      </c>
      <c r="AA61" s="7">
        <v>73</v>
      </c>
      <c r="AB61" s="7">
        <v>86</v>
      </c>
      <c r="AC61" s="7">
        <v>62</v>
      </c>
      <c r="AD61" s="7">
        <v>100</v>
      </c>
      <c r="AE61" s="7">
        <v>65</v>
      </c>
      <c r="AF61" s="7">
        <v>125</v>
      </c>
      <c r="AG61" s="7">
        <v>222</v>
      </c>
      <c r="AH61" s="7">
        <v>65</v>
      </c>
      <c r="AI61" s="7">
        <v>168</v>
      </c>
      <c r="AJ61" s="7">
        <v>117</v>
      </c>
      <c r="AK61" s="7">
        <v>151</v>
      </c>
      <c r="AL61" s="7">
        <v>281</v>
      </c>
      <c r="AM61" s="7">
        <v>244</v>
      </c>
      <c r="AN61" s="7">
        <v>66</v>
      </c>
      <c r="AO61" s="7">
        <v>112</v>
      </c>
      <c r="AP61" s="7">
        <v>69</v>
      </c>
      <c r="AQ61" s="7">
        <v>70</v>
      </c>
      <c r="AR61" s="7">
        <v>238</v>
      </c>
      <c r="AS61" s="7">
        <v>109</v>
      </c>
      <c r="AT61" s="7">
        <v>88</v>
      </c>
      <c r="AU61" s="7">
        <v>112</v>
      </c>
      <c r="AV61" s="7">
        <v>152</v>
      </c>
      <c r="AW61" s="7">
        <v>196</v>
      </c>
      <c r="AX61" s="7">
        <v>107</v>
      </c>
      <c r="AY61" s="7">
        <v>29</v>
      </c>
      <c r="AZ61" s="7">
        <v>111</v>
      </c>
      <c r="BA61" s="7">
        <v>310</v>
      </c>
      <c r="BB61" s="7">
        <v>152</v>
      </c>
      <c r="BC61" s="7">
        <v>22</v>
      </c>
      <c r="BD61" s="7">
        <v>94</v>
      </c>
      <c r="BE61" s="7">
        <v>56</v>
      </c>
      <c r="BF61" s="7">
        <v>43</v>
      </c>
      <c r="BG61" s="7">
        <v>110</v>
      </c>
      <c r="BH61" s="7">
        <v>54</v>
      </c>
      <c r="BI61" s="7">
        <v>63</v>
      </c>
      <c r="BJ61" s="7">
        <v>118</v>
      </c>
      <c r="BK61" s="7">
        <v>73</v>
      </c>
      <c r="BL61" s="7">
        <v>80</v>
      </c>
      <c r="BM61" s="7">
        <v>52</v>
      </c>
      <c r="BN61" s="7">
        <v>107</v>
      </c>
      <c r="BO61" s="7">
        <v>140</v>
      </c>
      <c r="BP61" s="7">
        <v>126</v>
      </c>
      <c r="BQ61" s="7">
        <v>129</v>
      </c>
      <c r="BR61" s="7">
        <v>79</v>
      </c>
      <c r="BS61" s="7">
        <v>27</v>
      </c>
      <c r="BT61" s="7">
        <v>203</v>
      </c>
      <c r="BU61" s="7">
        <v>263</v>
      </c>
      <c r="BV61" s="7">
        <v>121</v>
      </c>
      <c r="BW61" s="7">
        <v>70</v>
      </c>
      <c r="BX61" s="7">
        <v>100</v>
      </c>
      <c r="BY61" s="7">
        <v>48</v>
      </c>
      <c r="BZ61" s="7">
        <v>67</v>
      </c>
      <c r="CA61" s="7">
        <v>155</v>
      </c>
      <c r="CB61" s="7">
        <v>50</v>
      </c>
      <c r="CC61" s="7">
        <v>71</v>
      </c>
      <c r="CD61" s="7">
        <v>98</v>
      </c>
      <c r="CE61" s="7">
        <v>60</v>
      </c>
      <c r="CF61" s="7">
        <v>86</v>
      </c>
      <c r="CG61" s="7">
        <f t="shared" si="12"/>
        <v>315</v>
      </c>
      <c r="CH61" s="7">
        <v>196</v>
      </c>
      <c r="CI61" s="7">
        <v>192</v>
      </c>
      <c r="CJ61" s="7">
        <v>113</v>
      </c>
      <c r="CK61" s="7">
        <v>52</v>
      </c>
      <c r="CL61" s="7">
        <v>143</v>
      </c>
      <c r="CM61" s="7">
        <v>177</v>
      </c>
    </row>
    <row r="62" spans="1:91" x14ac:dyDescent="0.2">
      <c r="A62" s="52" t="s">
        <v>199</v>
      </c>
      <c r="B62" s="7">
        <f t="shared" si="60"/>
        <v>7896</v>
      </c>
      <c r="C62" s="7">
        <f t="shared" si="61"/>
        <v>851</v>
      </c>
      <c r="D62" s="7">
        <f t="shared" si="62"/>
        <v>820</v>
      </c>
      <c r="E62" s="7">
        <f t="shared" si="63"/>
        <v>838</v>
      </c>
      <c r="F62" s="7">
        <f t="shared" si="64"/>
        <v>900</v>
      </c>
      <c r="G62" s="7">
        <f t="shared" si="65"/>
        <v>1248</v>
      </c>
      <c r="H62" s="7">
        <f t="shared" si="66"/>
        <v>920</v>
      </c>
      <c r="I62" s="7">
        <f t="shared" si="67"/>
        <v>1260</v>
      </c>
      <c r="J62" s="7">
        <f t="shared" si="68"/>
        <v>1059</v>
      </c>
      <c r="K62" s="7">
        <v>48</v>
      </c>
      <c r="L62" s="7">
        <v>170</v>
      </c>
      <c r="M62" s="7">
        <v>80</v>
      </c>
      <c r="N62" s="7">
        <v>121</v>
      </c>
      <c r="O62" s="7">
        <v>127</v>
      </c>
      <c r="P62" s="7">
        <f t="shared" si="11"/>
        <v>546</v>
      </c>
      <c r="Q62" s="7">
        <v>106</v>
      </c>
      <c r="R62" s="7">
        <v>124</v>
      </c>
      <c r="S62" s="7">
        <v>75</v>
      </c>
      <c r="T62" s="7">
        <v>135</v>
      </c>
      <c r="U62" s="7">
        <v>144</v>
      </c>
      <c r="V62" s="7">
        <v>71</v>
      </c>
      <c r="W62" s="7">
        <v>93</v>
      </c>
      <c r="X62" s="7">
        <v>87</v>
      </c>
      <c r="Y62" s="7">
        <v>76</v>
      </c>
      <c r="Z62" s="7">
        <v>214</v>
      </c>
      <c r="AA62" s="7">
        <v>58</v>
      </c>
      <c r="AB62" s="7">
        <v>81</v>
      </c>
      <c r="AC62" s="7">
        <v>30</v>
      </c>
      <c r="AD62" s="7">
        <v>96</v>
      </c>
      <c r="AE62" s="7">
        <v>55</v>
      </c>
      <c r="AF62" s="7">
        <v>90</v>
      </c>
      <c r="AG62" s="7">
        <v>163</v>
      </c>
      <c r="AH62" s="7">
        <v>73</v>
      </c>
      <c r="AI62" s="7">
        <v>192</v>
      </c>
      <c r="AJ62" s="7">
        <v>112</v>
      </c>
      <c r="AK62" s="7">
        <v>151</v>
      </c>
      <c r="AL62" s="7">
        <v>235</v>
      </c>
      <c r="AM62" s="7">
        <v>167</v>
      </c>
      <c r="AN62" s="7">
        <v>55</v>
      </c>
      <c r="AO62" s="7">
        <v>116</v>
      </c>
      <c r="AP62" s="7">
        <v>64</v>
      </c>
      <c r="AQ62" s="7">
        <v>58</v>
      </c>
      <c r="AR62" s="7">
        <v>169</v>
      </c>
      <c r="AS62" s="7">
        <v>78</v>
      </c>
      <c r="AT62" s="7">
        <v>65</v>
      </c>
      <c r="AU62" s="7">
        <v>110</v>
      </c>
      <c r="AV62" s="7">
        <v>185</v>
      </c>
      <c r="AW62" s="7">
        <v>109</v>
      </c>
      <c r="AX62" s="7">
        <v>97</v>
      </c>
      <c r="AY62" s="7">
        <v>16</v>
      </c>
      <c r="AZ62" s="7">
        <v>89</v>
      </c>
      <c r="BA62" s="7">
        <v>272</v>
      </c>
      <c r="BB62" s="7">
        <v>183</v>
      </c>
      <c r="BC62" s="7">
        <v>21</v>
      </c>
      <c r="BD62" s="7">
        <v>79</v>
      </c>
      <c r="BE62" s="7">
        <v>57</v>
      </c>
      <c r="BF62" s="7">
        <v>27</v>
      </c>
      <c r="BG62" s="7">
        <v>102</v>
      </c>
      <c r="BH62" s="7">
        <v>34</v>
      </c>
      <c r="BI62" s="7">
        <v>57</v>
      </c>
      <c r="BJ62" s="7">
        <v>86</v>
      </c>
      <c r="BK62" s="7">
        <v>47</v>
      </c>
      <c r="BL62" s="7">
        <v>115</v>
      </c>
      <c r="BM62" s="7">
        <v>44</v>
      </c>
      <c r="BN62" s="7">
        <v>68</v>
      </c>
      <c r="BO62" s="7">
        <v>118</v>
      </c>
      <c r="BP62" s="7">
        <v>114</v>
      </c>
      <c r="BQ62" s="7">
        <v>88</v>
      </c>
      <c r="BR62" s="7">
        <v>55</v>
      </c>
      <c r="BS62" s="7">
        <v>18</v>
      </c>
      <c r="BT62" s="7">
        <v>173</v>
      </c>
      <c r="BU62" s="7">
        <v>245</v>
      </c>
      <c r="BV62" s="7">
        <v>94</v>
      </c>
      <c r="BW62" s="7">
        <v>60</v>
      </c>
      <c r="BX62" s="7">
        <v>91</v>
      </c>
      <c r="BY62" s="7">
        <v>34</v>
      </c>
      <c r="BZ62" s="7">
        <v>57</v>
      </c>
      <c r="CA62" s="7">
        <v>113</v>
      </c>
      <c r="CB62" s="7">
        <v>31</v>
      </c>
      <c r="CC62" s="7">
        <v>119</v>
      </c>
      <c r="CD62" s="7">
        <v>125</v>
      </c>
      <c r="CE62" s="7">
        <v>48</v>
      </c>
      <c r="CF62" s="7">
        <v>99</v>
      </c>
      <c r="CG62" s="7">
        <f t="shared" si="12"/>
        <v>391</v>
      </c>
      <c r="CH62" s="7">
        <v>132</v>
      </c>
      <c r="CI62" s="7">
        <v>136</v>
      </c>
      <c r="CJ62" s="7">
        <v>82</v>
      </c>
      <c r="CK62" s="7">
        <v>28</v>
      </c>
      <c r="CL62" s="7">
        <v>139</v>
      </c>
      <c r="CM62" s="7">
        <v>120</v>
      </c>
    </row>
    <row r="63" spans="1:91" x14ac:dyDescent="0.2">
      <c r="A63" s="52" t="s">
        <v>200</v>
      </c>
      <c r="B63" s="7">
        <f t="shared" si="60"/>
        <v>3068</v>
      </c>
      <c r="C63" s="7">
        <f t="shared" si="61"/>
        <v>400</v>
      </c>
      <c r="D63" s="7">
        <f t="shared" si="62"/>
        <v>245</v>
      </c>
      <c r="E63" s="7">
        <f t="shared" si="63"/>
        <v>342</v>
      </c>
      <c r="F63" s="7">
        <f t="shared" si="64"/>
        <v>318</v>
      </c>
      <c r="G63" s="7">
        <f t="shared" si="65"/>
        <v>492</v>
      </c>
      <c r="H63" s="7">
        <f t="shared" si="66"/>
        <v>326</v>
      </c>
      <c r="I63" s="7">
        <f t="shared" si="67"/>
        <v>568</v>
      </c>
      <c r="J63" s="7">
        <f t="shared" si="68"/>
        <v>377</v>
      </c>
      <c r="K63" s="7">
        <v>30</v>
      </c>
      <c r="L63" s="7">
        <v>77</v>
      </c>
      <c r="M63" s="7">
        <v>34</v>
      </c>
      <c r="N63" s="7">
        <v>93</v>
      </c>
      <c r="O63" s="7">
        <v>52</v>
      </c>
      <c r="P63" s="7">
        <f t="shared" si="11"/>
        <v>286</v>
      </c>
      <c r="Q63" s="7">
        <v>42</v>
      </c>
      <c r="R63" s="7">
        <v>40</v>
      </c>
      <c r="S63" s="7">
        <v>32</v>
      </c>
      <c r="T63" s="7">
        <v>34</v>
      </c>
      <c r="U63" s="7">
        <v>45</v>
      </c>
      <c r="V63" s="7">
        <v>29</v>
      </c>
      <c r="W63" s="7">
        <v>39</v>
      </c>
      <c r="X63" s="7">
        <v>20</v>
      </c>
      <c r="Y63" s="7">
        <v>18</v>
      </c>
      <c r="Z63" s="7">
        <v>60</v>
      </c>
      <c r="AA63" s="7">
        <v>24</v>
      </c>
      <c r="AB63" s="7">
        <v>47</v>
      </c>
      <c r="AC63" s="7">
        <v>12</v>
      </c>
      <c r="AD63" s="7">
        <v>21</v>
      </c>
      <c r="AE63" s="7">
        <v>25</v>
      </c>
      <c r="AF63" s="7">
        <v>42</v>
      </c>
      <c r="AG63" s="7">
        <v>65</v>
      </c>
      <c r="AH63" s="7">
        <v>38</v>
      </c>
      <c r="AI63" s="7">
        <v>68</v>
      </c>
      <c r="AJ63" s="7">
        <v>37</v>
      </c>
      <c r="AK63" s="7">
        <v>40</v>
      </c>
      <c r="AL63" s="7">
        <v>84</v>
      </c>
      <c r="AM63" s="7">
        <v>71</v>
      </c>
      <c r="AN63" s="7">
        <v>29</v>
      </c>
      <c r="AO63" s="7">
        <v>34</v>
      </c>
      <c r="AP63" s="7">
        <v>23</v>
      </c>
      <c r="AQ63" s="7">
        <v>26</v>
      </c>
      <c r="AR63" s="7">
        <v>59</v>
      </c>
      <c r="AS63" s="7">
        <v>25</v>
      </c>
      <c r="AT63" s="7">
        <v>22</v>
      </c>
      <c r="AU63" s="7">
        <v>56</v>
      </c>
      <c r="AV63" s="7">
        <v>64</v>
      </c>
      <c r="AW63" s="7">
        <v>45</v>
      </c>
      <c r="AX63" s="7">
        <v>48</v>
      </c>
      <c r="AY63" s="7">
        <v>8</v>
      </c>
      <c r="AZ63" s="7">
        <v>34</v>
      </c>
      <c r="BA63" s="7">
        <v>105</v>
      </c>
      <c r="BB63" s="7">
        <v>72</v>
      </c>
      <c r="BC63" s="7">
        <v>7</v>
      </c>
      <c r="BD63" s="7">
        <v>35</v>
      </c>
      <c r="BE63" s="7">
        <v>25</v>
      </c>
      <c r="BF63" s="7">
        <v>15</v>
      </c>
      <c r="BG63" s="7">
        <v>29</v>
      </c>
      <c r="BH63" s="7">
        <v>10</v>
      </c>
      <c r="BI63" s="7">
        <v>12</v>
      </c>
      <c r="BJ63" s="7">
        <v>27</v>
      </c>
      <c r="BK63" s="7">
        <v>14</v>
      </c>
      <c r="BL63" s="7">
        <v>41</v>
      </c>
      <c r="BM63" s="7">
        <v>12</v>
      </c>
      <c r="BN63" s="7">
        <v>27</v>
      </c>
      <c r="BO63" s="7">
        <v>65</v>
      </c>
      <c r="BP63" s="7">
        <v>50</v>
      </c>
      <c r="BQ63" s="7">
        <v>38</v>
      </c>
      <c r="BR63" s="7">
        <v>22</v>
      </c>
      <c r="BS63" s="7">
        <v>5</v>
      </c>
      <c r="BT63" s="7">
        <v>73</v>
      </c>
      <c r="BU63" s="7">
        <v>127</v>
      </c>
      <c r="BV63" s="7">
        <v>38</v>
      </c>
      <c r="BW63" s="7">
        <v>20</v>
      </c>
      <c r="BX63" s="7">
        <v>30</v>
      </c>
      <c r="BY63" s="7">
        <v>16</v>
      </c>
      <c r="BZ63" s="7">
        <v>27</v>
      </c>
      <c r="CA63" s="7">
        <v>57</v>
      </c>
      <c r="CB63" s="7">
        <v>11</v>
      </c>
      <c r="CC63" s="7">
        <v>58</v>
      </c>
      <c r="CD63" s="7">
        <v>56</v>
      </c>
      <c r="CE63" s="7">
        <v>14</v>
      </c>
      <c r="CF63" s="7">
        <v>32</v>
      </c>
      <c r="CG63" s="7">
        <f t="shared" si="12"/>
        <v>160</v>
      </c>
      <c r="CH63" s="7">
        <v>48</v>
      </c>
      <c r="CI63" s="7">
        <v>38</v>
      </c>
      <c r="CJ63" s="7">
        <v>27</v>
      </c>
      <c r="CK63" s="7">
        <v>6</v>
      </c>
      <c r="CL63" s="7">
        <v>41</v>
      </c>
      <c r="CM63" s="7">
        <v>46</v>
      </c>
    </row>
    <row r="64" spans="1:91" x14ac:dyDescent="0.2">
      <c r="A64" s="52" t="s">
        <v>201</v>
      </c>
      <c r="B64" s="7">
        <f t="shared" si="60"/>
        <v>1153</v>
      </c>
      <c r="C64" s="7">
        <f t="shared" si="61"/>
        <v>115</v>
      </c>
      <c r="D64" s="7">
        <f t="shared" si="62"/>
        <v>81</v>
      </c>
      <c r="E64" s="7">
        <f t="shared" si="63"/>
        <v>115</v>
      </c>
      <c r="F64" s="7">
        <f t="shared" si="64"/>
        <v>135</v>
      </c>
      <c r="G64" s="7">
        <f t="shared" si="65"/>
        <v>201</v>
      </c>
      <c r="H64" s="7">
        <f t="shared" si="66"/>
        <v>105</v>
      </c>
      <c r="I64" s="7">
        <f t="shared" si="67"/>
        <v>259</v>
      </c>
      <c r="J64" s="7">
        <f t="shared" si="68"/>
        <v>142</v>
      </c>
      <c r="K64" s="7">
        <v>4</v>
      </c>
      <c r="L64" s="7">
        <v>29</v>
      </c>
      <c r="M64" s="7">
        <v>11</v>
      </c>
      <c r="N64" s="7">
        <v>23</v>
      </c>
      <c r="O64" s="7">
        <v>17</v>
      </c>
      <c r="P64" s="7">
        <f t="shared" si="11"/>
        <v>84</v>
      </c>
      <c r="Q64" s="7">
        <v>7</v>
      </c>
      <c r="R64" s="7">
        <v>17</v>
      </c>
      <c r="S64" s="7">
        <v>7</v>
      </c>
      <c r="T64" s="7">
        <v>17</v>
      </c>
      <c r="U64" s="7">
        <v>13</v>
      </c>
      <c r="V64" s="7">
        <v>4</v>
      </c>
      <c r="W64" s="7">
        <v>14</v>
      </c>
      <c r="X64" s="7">
        <v>6</v>
      </c>
      <c r="Y64" s="7">
        <v>4</v>
      </c>
      <c r="Z64" s="7">
        <v>23</v>
      </c>
      <c r="AA64" s="7">
        <v>5</v>
      </c>
      <c r="AB64" s="7">
        <v>17</v>
      </c>
      <c r="AC64" s="7">
        <v>3</v>
      </c>
      <c r="AD64" s="7">
        <v>11</v>
      </c>
      <c r="AE64" s="7">
        <v>4</v>
      </c>
      <c r="AF64" s="7">
        <v>18</v>
      </c>
      <c r="AG64" s="7">
        <v>28</v>
      </c>
      <c r="AH64" s="7">
        <v>9</v>
      </c>
      <c r="AI64" s="7">
        <v>20</v>
      </c>
      <c r="AJ64" s="7">
        <v>14</v>
      </c>
      <c r="AK64" s="7">
        <v>27</v>
      </c>
      <c r="AL64" s="7">
        <v>37</v>
      </c>
      <c r="AM64" s="7">
        <v>26</v>
      </c>
      <c r="AN64" s="7">
        <v>9</v>
      </c>
      <c r="AO64" s="7">
        <v>15</v>
      </c>
      <c r="AP64" s="7">
        <v>7</v>
      </c>
      <c r="AQ64" s="7">
        <v>6</v>
      </c>
      <c r="AR64" s="7">
        <v>25</v>
      </c>
      <c r="AS64" s="7">
        <v>19</v>
      </c>
      <c r="AT64" s="7">
        <v>14</v>
      </c>
      <c r="AU64" s="7">
        <v>11</v>
      </c>
      <c r="AV64" s="7">
        <v>23</v>
      </c>
      <c r="AW64" s="7">
        <v>26</v>
      </c>
      <c r="AX64" s="7">
        <v>22</v>
      </c>
      <c r="AY64" s="7">
        <v>4</v>
      </c>
      <c r="AZ64" s="7">
        <v>8</v>
      </c>
      <c r="BA64" s="7">
        <v>43</v>
      </c>
      <c r="BB64" s="7">
        <v>25</v>
      </c>
      <c r="BC64" s="7">
        <v>2</v>
      </c>
      <c r="BD64" s="7">
        <v>8</v>
      </c>
      <c r="BE64" s="7">
        <v>6</v>
      </c>
      <c r="BF64" s="7">
        <v>6</v>
      </c>
      <c r="BG64" s="7">
        <v>7</v>
      </c>
      <c r="BH64" s="7">
        <v>3</v>
      </c>
      <c r="BI64" s="7">
        <v>2</v>
      </c>
      <c r="BJ64" s="7">
        <v>13</v>
      </c>
      <c r="BK64" s="7">
        <v>4</v>
      </c>
      <c r="BL64" s="7">
        <v>14</v>
      </c>
      <c r="BM64" s="7">
        <v>8</v>
      </c>
      <c r="BN64" s="7">
        <v>7</v>
      </c>
      <c r="BO64" s="7">
        <v>27</v>
      </c>
      <c r="BP64" s="7">
        <v>20</v>
      </c>
      <c r="BQ64" s="7">
        <v>21</v>
      </c>
      <c r="BR64" s="7">
        <v>9</v>
      </c>
      <c r="BS64" s="7">
        <v>6</v>
      </c>
      <c r="BT64" s="7">
        <v>25</v>
      </c>
      <c r="BU64" s="7">
        <v>67</v>
      </c>
      <c r="BV64" s="7">
        <v>24</v>
      </c>
      <c r="BW64" s="7">
        <v>7</v>
      </c>
      <c r="BX64" s="7">
        <v>22</v>
      </c>
      <c r="BY64" s="7">
        <v>2</v>
      </c>
      <c r="BZ64" s="7">
        <v>7</v>
      </c>
      <c r="CA64" s="7">
        <v>22</v>
      </c>
      <c r="CB64" s="7">
        <v>2</v>
      </c>
      <c r="CC64" s="7">
        <v>13</v>
      </c>
      <c r="CD64" s="7">
        <v>15</v>
      </c>
      <c r="CE64" s="7">
        <v>2</v>
      </c>
      <c r="CF64" s="7">
        <v>12</v>
      </c>
      <c r="CG64" s="7">
        <f t="shared" si="12"/>
        <v>42</v>
      </c>
      <c r="CH64" s="7">
        <v>27</v>
      </c>
      <c r="CI64" s="7">
        <v>16</v>
      </c>
      <c r="CJ64" s="7">
        <v>12</v>
      </c>
      <c r="CK64" s="7">
        <v>6</v>
      </c>
      <c r="CL64" s="7">
        <v>24</v>
      </c>
      <c r="CM64" s="7">
        <v>13</v>
      </c>
    </row>
    <row r="65" spans="1:91" x14ac:dyDescent="0.2">
      <c r="A65" s="52" t="s">
        <v>533</v>
      </c>
      <c r="B65" s="7">
        <f t="shared" si="60"/>
        <v>210</v>
      </c>
      <c r="C65" s="7">
        <f t="shared" si="61"/>
        <v>25</v>
      </c>
      <c r="D65" s="7">
        <f t="shared" si="62"/>
        <v>7</v>
      </c>
      <c r="E65" s="7">
        <f t="shared" si="63"/>
        <v>32</v>
      </c>
      <c r="F65" s="7">
        <f t="shared" si="64"/>
        <v>13</v>
      </c>
      <c r="G65" s="7">
        <f t="shared" si="65"/>
        <v>32</v>
      </c>
      <c r="H65" s="7">
        <f t="shared" si="66"/>
        <v>16</v>
      </c>
      <c r="I65" s="7">
        <f t="shared" si="67"/>
        <v>51</v>
      </c>
      <c r="J65" s="7">
        <f t="shared" si="68"/>
        <v>34</v>
      </c>
      <c r="K65" s="7">
        <v>2</v>
      </c>
      <c r="L65" s="7">
        <v>4</v>
      </c>
      <c r="M65" s="7">
        <v>3</v>
      </c>
      <c r="N65" s="7">
        <v>2</v>
      </c>
      <c r="O65" s="7">
        <v>7</v>
      </c>
      <c r="P65" s="7">
        <f t="shared" si="11"/>
        <v>18</v>
      </c>
      <c r="Q65" s="7">
        <v>1</v>
      </c>
      <c r="R65" s="7">
        <v>2</v>
      </c>
      <c r="S65" s="7">
        <v>4</v>
      </c>
      <c r="T65" s="7">
        <v>1</v>
      </c>
      <c r="U65" s="7">
        <v>0</v>
      </c>
      <c r="V65" s="7">
        <v>1</v>
      </c>
      <c r="W65" s="7">
        <v>2</v>
      </c>
      <c r="X65" s="7">
        <v>1</v>
      </c>
      <c r="Y65" s="7">
        <v>0</v>
      </c>
      <c r="Z65" s="7">
        <v>2</v>
      </c>
      <c r="AA65" s="7">
        <v>2</v>
      </c>
      <c r="AB65" s="7">
        <v>6</v>
      </c>
      <c r="AC65" s="7">
        <v>1</v>
      </c>
      <c r="AD65" s="7">
        <v>2</v>
      </c>
      <c r="AE65" s="7">
        <v>1</v>
      </c>
      <c r="AF65" s="7">
        <v>6</v>
      </c>
      <c r="AG65" s="7">
        <v>9</v>
      </c>
      <c r="AH65" s="7">
        <v>3</v>
      </c>
      <c r="AI65" s="7">
        <v>2</v>
      </c>
      <c r="AJ65" s="7">
        <v>1</v>
      </c>
      <c r="AK65" s="7">
        <v>6</v>
      </c>
      <c r="AL65" s="7">
        <v>3</v>
      </c>
      <c r="AM65" s="7">
        <v>2</v>
      </c>
      <c r="AN65" s="7">
        <v>1</v>
      </c>
      <c r="AO65" s="7">
        <v>0</v>
      </c>
      <c r="AP65" s="7">
        <v>0</v>
      </c>
      <c r="AQ65" s="7">
        <v>1</v>
      </c>
      <c r="AR65" s="7">
        <v>1</v>
      </c>
      <c r="AS65" s="7">
        <v>2</v>
      </c>
      <c r="AT65" s="7">
        <v>1</v>
      </c>
      <c r="AU65" s="7">
        <v>0</v>
      </c>
      <c r="AV65" s="7">
        <v>6</v>
      </c>
      <c r="AW65" s="7">
        <v>2</v>
      </c>
      <c r="AX65" s="7">
        <v>7</v>
      </c>
      <c r="AY65" s="7">
        <v>0</v>
      </c>
      <c r="AZ65" s="7">
        <v>3</v>
      </c>
      <c r="BA65" s="7">
        <v>9</v>
      </c>
      <c r="BB65" s="7">
        <v>6</v>
      </c>
      <c r="BC65" s="7">
        <v>0</v>
      </c>
      <c r="BD65" s="7">
        <v>3</v>
      </c>
      <c r="BE65" s="7">
        <v>0</v>
      </c>
      <c r="BF65" s="7">
        <v>0</v>
      </c>
      <c r="BG65" s="7">
        <v>3</v>
      </c>
      <c r="BH65" s="7">
        <v>2</v>
      </c>
      <c r="BI65" s="7">
        <v>0</v>
      </c>
      <c r="BJ65" s="7">
        <v>0</v>
      </c>
      <c r="BK65" s="7">
        <v>0</v>
      </c>
      <c r="BL65" s="7">
        <v>1</v>
      </c>
      <c r="BM65" s="7">
        <v>0</v>
      </c>
      <c r="BN65" s="7">
        <v>1</v>
      </c>
      <c r="BO65" s="7">
        <v>5</v>
      </c>
      <c r="BP65" s="7">
        <v>2</v>
      </c>
      <c r="BQ65" s="7">
        <v>2</v>
      </c>
      <c r="BR65" s="7">
        <v>3</v>
      </c>
      <c r="BS65" s="7">
        <v>0</v>
      </c>
      <c r="BT65" s="7">
        <v>10</v>
      </c>
      <c r="BU65" s="7">
        <v>11</v>
      </c>
      <c r="BV65" s="7">
        <v>2</v>
      </c>
      <c r="BW65" s="7">
        <v>2</v>
      </c>
      <c r="BX65" s="7">
        <v>5</v>
      </c>
      <c r="BY65" s="7">
        <v>2</v>
      </c>
      <c r="BZ65" s="7">
        <v>3</v>
      </c>
      <c r="CA65" s="7">
        <v>4</v>
      </c>
      <c r="CB65" s="7">
        <v>1</v>
      </c>
      <c r="CC65" s="7">
        <v>4</v>
      </c>
      <c r="CD65" s="7">
        <v>3</v>
      </c>
      <c r="CE65" s="7">
        <v>1</v>
      </c>
      <c r="CF65" s="7">
        <v>4</v>
      </c>
      <c r="CG65" s="7">
        <f t="shared" si="12"/>
        <v>12</v>
      </c>
      <c r="CH65" s="7">
        <v>2</v>
      </c>
      <c r="CI65" s="7">
        <v>3</v>
      </c>
      <c r="CJ65" s="7">
        <v>5</v>
      </c>
      <c r="CK65" s="7">
        <v>2</v>
      </c>
      <c r="CL65" s="7">
        <v>4</v>
      </c>
      <c r="CM65" s="7">
        <v>5</v>
      </c>
    </row>
    <row r="66" spans="1:91" x14ac:dyDescent="0.2">
      <c r="A66" s="5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266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52">
        <v>-19</v>
      </c>
      <c r="B68" s="7">
        <f t="shared" ref="B68:B73" si="69">SUM(C68:J68)</f>
        <v>0</v>
      </c>
      <c r="C68" s="7">
        <f t="shared" ref="C68:C73" si="70">SUM(K68:S68)-P68</f>
        <v>0</v>
      </c>
      <c r="D68" s="7">
        <f t="shared" ref="D68:D73" si="71">SUM(T68:Z68)</f>
        <v>0</v>
      </c>
      <c r="E68" s="7">
        <f t="shared" ref="E68:E73" si="72">SUM(AA68:AI68)</f>
        <v>0</v>
      </c>
      <c r="F68" s="7">
        <f t="shared" ref="F68:F73" si="73">SUM(AJ68:AP68)</f>
        <v>0</v>
      </c>
      <c r="G68" s="7">
        <f t="shared" ref="G68:G73" si="74">SUM(AQ68:BA68)</f>
        <v>0</v>
      </c>
      <c r="H68" s="7">
        <f t="shared" ref="H68:H73" si="75">SUM(BB68:BN68)</f>
        <v>0</v>
      </c>
      <c r="I68" s="7">
        <f t="shared" ref="I68:I73" si="76">SUM(BO68:CA68)</f>
        <v>0</v>
      </c>
      <c r="J68" s="7">
        <f t="shared" ref="J68:J73" si="77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si="11"/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si="12"/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52" t="s">
        <v>198</v>
      </c>
      <c r="B69" s="7">
        <f t="shared" si="69"/>
        <v>424</v>
      </c>
      <c r="C69" s="7">
        <f t="shared" si="70"/>
        <v>50</v>
      </c>
      <c r="D69" s="7">
        <f t="shared" si="71"/>
        <v>39</v>
      </c>
      <c r="E69" s="7">
        <f t="shared" si="72"/>
        <v>41</v>
      </c>
      <c r="F69" s="7">
        <f t="shared" si="73"/>
        <v>65</v>
      </c>
      <c r="G69" s="7">
        <f t="shared" si="74"/>
        <v>59</v>
      </c>
      <c r="H69" s="7">
        <f t="shared" si="75"/>
        <v>43</v>
      </c>
      <c r="I69" s="7">
        <f t="shared" si="76"/>
        <v>70</v>
      </c>
      <c r="J69" s="7">
        <f t="shared" si="77"/>
        <v>57</v>
      </c>
      <c r="K69" s="7">
        <v>4</v>
      </c>
      <c r="L69" s="7">
        <v>9</v>
      </c>
      <c r="M69" s="7">
        <v>7</v>
      </c>
      <c r="N69" s="7">
        <v>9</v>
      </c>
      <c r="O69" s="7">
        <v>7</v>
      </c>
      <c r="P69" s="7">
        <f t="shared" si="11"/>
        <v>36</v>
      </c>
      <c r="Q69" s="7">
        <v>2</v>
      </c>
      <c r="R69" s="7">
        <v>5</v>
      </c>
      <c r="S69" s="7">
        <v>7</v>
      </c>
      <c r="T69" s="7">
        <v>5</v>
      </c>
      <c r="U69" s="7">
        <v>5</v>
      </c>
      <c r="V69" s="7">
        <v>2</v>
      </c>
      <c r="W69" s="7">
        <v>3</v>
      </c>
      <c r="X69" s="7">
        <v>9</v>
      </c>
      <c r="Y69" s="7">
        <v>4</v>
      </c>
      <c r="Z69" s="7">
        <v>11</v>
      </c>
      <c r="AA69" s="7">
        <v>3</v>
      </c>
      <c r="AB69" s="7">
        <v>3</v>
      </c>
      <c r="AC69" s="7">
        <v>2</v>
      </c>
      <c r="AD69" s="7">
        <v>4</v>
      </c>
      <c r="AE69" s="7">
        <v>4</v>
      </c>
      <c r="AF69" s="7">
        <v>3</v>
      </c>
      <c r="AG69" s="7">
        <v>11</v>
      </c>
      <c r="AH69" s="7">
        <v>5</v>
      </c>
      <c r="AI69" s="7">
        <v>6</v>
      </c>
      <c r="AJ69" s="7">
        <v>5</v>
      </c>
      <c r="AK69" s="7">
        <v>11</v>
      </c>
      <c r="AL69" s="7">
        <v>28</v>
      </c>
      <c r="AM69" s="7">
        <v>11</v>
      </c>
      <c r="AN69" s="7">
        <v>6</v>
      </c>
      <c r="AO69" s="7">
        <v>4</v>
      </c>
      <c r="AP69" s="7">
        <v>0</v>
      </c>
      <c r="AQ69" s="7">
        <v>1</v>
      </c>
      <c r="AR69" s="7">
        <v>6</v>
      </c>
      <c r="AS69" s="7">
        <v>7</v>
      </c>
      <c r="AT69" s="7">
        <v>0</v>
      </c>
      <c r="AU69" s="7">
        <v>3</v>
      </c>
      <c r="AV69" s="7">
        <v>9</v>
      </c>
      <c r="AW69" s="7">
        <v>8</v>
      </c>
      <c r="AX69" s="7">
        <v>7</v>
      </c>
      <c r="AY69" s="7">
        <v>1</v>
      </c>
      <c r="AZ69" s="7">
        <v>3</v>
      </c>
      <c r="BA69" s="7">
        <v>14</v>
      </c>
      <c r="BB69" s="7">
        <v>14</v>
      </c>
      <c r="BC69" s="7">
        <v>0</v>
      </c>
      <c r="BD69" s="7">
        <v>3</v>
      </c>
      <c r="BE69" s="7">
        <v>1</v>
      </c>
      <c r="BF69" s="7">
        <v>1</v>
      </c>
      <c r="BG69" s="7">
        <v>5</v>
      </c>
      <c r="BH69" s="7">
        <v>1</v>
      </c>
      <c r="BI69" s="7">
        <v>2</v>
      </c>
      <c r="BJ69" s="7">
        <v>7</v>
      </c>
      <c r="BK69" s="7">
        <v>2</v>
      </c>
      <c r="BL69" s="7">
        <v>3</v>
      </c>
      <c r="BM69" s="7">
        <v>2</v>
      </c>
      <c r="BN69" s="7">
        <v>2</v>
      </c>
      <c r="BO69" s="7">
        <v>12</v>
      </c>
      <c r="BP69" s="7">
        <v>3</v>
      </c>
      <c r="BQ69" s="7">
        <v>1</v>
      </c>
      <c r="BR69" s="7">
        <v>1</v>
      </c>
      <c r="BS69" s="7">
        <v>1</v>
      </c>
      <c r="BT69" s="7">
        <v>10</v>
      </c>
      <c r="BU69" s="7">
        <v>17</v>
      </c>
      <c r="BV69" s="7">
        <v>1</v>
      </c>
      <c r="BW69" s="7">
        <v>2</v>
      </c>
      <c r="BX69" s="7">
        <v>8</v>
      </c>
      <c r="BY69" s="7">
        <v>0</v>
      </c>
      <c r="BZ69" s="7">
        <v>6</v>
      </c>
      <c r="CA69" s="7">
        <v>8</v>
      </c>
      <c r="CB69" s="7">
        <v>3</v>
      </c>
      <c r="CC69" s="7">
        <v>5</v>
      </c>
      <c r="CD69" s="7">
        <v>4</v>
      </c>
      <c r="CE69" s="7">
        <v>3</v>
      </c>
      <c r="CF69" s="7">
        <v>2</v>
      </c>
      <c r="CG69" s="7">
        <f t="shared" si="12"/>
        <v>14</v>
      </c>
      <c r="CH69" s="7">
        <v>7</v>
      </c>
      <c r="CI69" s="7">
        <v>15</v>
      </c>
      <c r="CJ69" s="7">
        <v>6</v>
      </c>
      <c r="CK69" s="7">
        <v>2</v>
      </c>
      <c r="CL69" s="7">
        <v>7</v>
      </c>
      <c r="CM69" s="7">
        <v>3</v>
      </c>
    </row>
    <row r="70" spans="1:91" x14ac:dyDescent="0.2">
      <c r="A70" s="52" t="s">
        <v>199</v>
      </c>
      <c r="B70" s="7">
        <f t="shared" si="69"/>
        <v>2950</v>
      </c>
      <c r="C70" s="7">
        <f t="shared" si="70"/>
        <v>545</v>
      </c>
      <c r="D70" s="7">
        <f t="shared" si="71"/>
        <v>275</v>
      </c>
      <c r="E70" s="7">
        <f t="shared" si="72"/>
        <v>302</v>
      </c>
      <c r="F70" s="7">
        <f t="shared" si="73"/>
        <v>359</v>
      </c>
      <c r="G70" s="7">
        <f t="shared" si="74"/>
        <v>369</v>
      </c>
      <c r="H70" s="7">
        <f t="shared" si="75"/>
        <v>310</v>
      </c>
      <c r="I70" s="7">
        <f t="shared" si="76"/>
        <v>360</v>
      </c>
      <c r="J70" s="7">
        <f t="shared" si="77"/>
        <v>430</v>
      </c>
      <c r="K70" s="7">
        <v>60</v>
      </c>
      <c r="L70" s="7">
        <v>125</v>
      </c>
      <c r="M70" s="7">
        <v>63</v>
      </c>
      <c r="N70" s="7">
        <v>123</v>
      </c>
      <c r="O70" s="7">
        <v>74</v>
      </c>
      <c r="P70" s="7">
        <f t="shared" si="11"/>
        <v>445</v>
      </c>
      <c r="Q70" s="7">
        <v>29</v>
      </c>
      <c r="R70" s="7">
        <v>36</v>
      </c>
      <c r="S70" s="7">
        <v>35</v>
      </c>
      <c r="T70" s="7">
        <v>58</v>
      </c>
      <c r="U70" s="7">
        <v>30</v>
      </c>
      <c r="V70" s="7">
        <v>15</v>
      </c>
      <c r="W70" s="7">
        <v>30</v>
      </c>
      <c r="X70" s="7">
        <v>29</v>
      </c>
      <c r="Y70" s="7">
        <v>18</v>
      </c>
      <c r="Z70" s="7">
        <v>95</v>
      </c>
      <c r="AA70" s="7">
        <v>20</v>
      </c>
      <c r="AB70" s="7">
        <v>32</v>
      </c>
      <c r="AC70" s="7">
        <v>19</v>
      </c>
      <c r="AD70" s="7">
        <v>33</v>
      </c>
      <c r="AE70" s="7">
        <v>27</v>
      </c>
      <c r="AF70" s="7">
        <v>36</v>
      </c>
      <c r="AG70" s="7">
        <v>60</v>
      </c>
      <c r="AH70" s="7">
        <v>18</v>
      </c>
      <c r="AI70" s="7">
        <v>57</v>
      </c>
      <c r="AJ70" s="7">
        <v>39</v>
      </c>
      <c r="AK70" s="7">
        <v>47</v>
      </c>
      <c r="AL70" s="7">
        <v>135</v>
      </c>
      <c r="AM70" s="7">
        <v>58</v>
      </c>
      <c r="AN70" s="7">
        <v>28</v>
      </c>
      <c r="AO70" s="7">
        <v>32</v>
      </c>
      <c r="AP70" s="7">
        <v>20</v>
      </c>
      <c r="AQ70" s="7">
        <v>9</v>
      </c>
      <c r="AR70" s="7">
        <v>31</v>
      </c>
      <c r="AS70" s="7">
        <v>31</v>
      </c>
      <c r="AT70" s="7">
        <v>11</v>
      </c>
      <c r="AU70" s="7">
        <v>37</v>
      </c>
      <c r="AV70" s="7">
        <v>65</v>
      </c>
      <c r="AW70" s="7">
        <v>27</v>
      </c>
      <c r="AX70" s="7">
        <v>21</v>
      </c>
      <c r="AY70" s="7">
        <v>6</v>
      </c>
      <c r="AZ70" s="7">
        <v>21</v>
      </c>
      <c r="BA70" s="7">
        <v>110</v>
      </c>
      <c r="BB70" s="7">
        <v>84</v>
      </c>
      <c r="BC70" s="7">
        <v>5</v>
      </c>
      <c r="BD70" s="7">
        <v>24</v>
      </c>
      <c r="BE70" s="7">
        <v>11</v>
      </c>
      <c r="BF70" s="7">
        <v>3</v>
      </c>
      <c r="BG70" s="7">
        <v>29</v>
      </c>
      <c r="BH70" s="7">
        <v>4</v>
      </c>
      <c r="BI70" s="7">
        <v>14</v>
      </c>
      <c r="BJ70" s="7">
        <v>30</v>
      </c>
      <c r="BK70" s="7">
        <v>9</v>
      </c>
      <c r="BL70" s="7">
        <v>58</v>
      </c>
      <c r="BM70" s="7">
        <v>21</v>
      </c>
      <c r="BN70" s="7">
        <v>18</v>
      </c>
      <c r="BO70" s="7">
        <v>37</v>
      </c>
      <c r="BP70" s="7">
        <v>24</v>
      </c>
      <c r="BQ70" s="7">
        <v>17</v>
      </c>
      <c r="BR70" s="7">
        <v>14</v>
      </c>
      <c r="BS70" s="7">
        <v>4</v>
      </c>
      <c r="BT70" s="7">
        <v>66</v>
      </c>
      <c r="BU70" s="7">
        <v>85</v>
      </c>
      <c r="BV70" s="7">
        <v>31</v>
      </c>
      <c r="BW70" s="7">
        <v>16</v>
      </c>
      <c r="BX70" s="7">
        <v>14</v>
      </c>
      <c r="BY70" s="7">
        <v>13</v>
      </c>
      <c r="BZ70" s="7">
        <v>13</v>
      </c>
      <c r="CA70" s="7">
        <v>26</v>
      </c>
      <c r="CB70" s="7">
        <v>11</v>
      </c>
      <c r="CC70" s="7">
        <v>92</v>
      </c>
      <c r="CD70" s="7">
        <v>77</v>
      </c>
      <c r="CE70" s="7">
        <v>31</v>
      </c>
      <c r="CF70" s="7">
        <v>36</v>
      </c>
      <c r="CG70" s="7">
        <f t="shared" si="12"/>
        <v>236</v>
      </c>
      <c r="CH70" s="7">
        <v>23</v>
      </c>
      <c r="CI70" s="7">
        <v>51</v>
      </c>
      <c r="CJ70" s="7">
        <v>21</v>
      </c>
      <c r="CK70" s="7">
        <v>7</v>
      </c>
      <c r="CL70" s="7">
        <v>44</v>
      </c>
      <c r="CM70" s="7">
        <v>37</v>
      </c>
    </row>
    <row r="71" spans="1:91" x14ac:dyDescent="0.2">
      <c r="A71" s="52" t="s">
        <v>200</v>
      </c>
      <c r="B71" s="7">
        <f t="shared" si="69"/>
        <v>1609</v>
      </c>
      <c r="C71" s="7">
        <f t="shared" si="70"/>
        <v>449</v>
      </c>
      <c r="D71" s="7">
        <f t="shared" si="71"/>
        <v>138</v>
      </c>
      <c r="E71" s="7">
        <f t="shared" si="72"/>
        <v>161</v>
      </c>
      <c r="F71" s="7">
        <f t="shared" si="73"/>
        <v>160</v>
      </c>
      <c r="G71" s="7">
        <f t="shared" si="74"/>
        <v>179</v>
      </c>
      <c r="H71" s="7">
        <f t="shared" si="75"/>
        <v>152</v>
      </c>
      <c r="I71" s="7">
        <f t="shared" si="76"/>
        <v>165</v>
      </c>
      <c r="J71" s="7">
        <f t="shared" si="77"/>
        <v>205</v>
      </c>
      <c r="K71" s="7">
        <v>52</v>
      </c>
      <c r="L71" s="7">
        <v>97</v>
      </c>
      <c r="M71" s="7">
        <v>58</v>
      </c>
      <c r="N71" s="7">
        <v>120</v>
      </c>
      <c r="O71" s="7">
        <v>55</v>
      </c>
      <c r="P71" s="7">
        <f t="shared" si="11"/>
        <v>382</v>
      </c>
      <c r="Q71" s="7">
        <v>24</v>
      </c>
      <c r="R71" s="7">
        <v>19</v>
      </c>
      <c r="S71" s="7">
        <v>24</v>
      </c>
      <c r="T71" s="7">
        <v>28</v>
      </c>
      <c r="U71" s="7">
        <v>13</v>
      </c>
      <c r="V71" s="7">
        <v>9</v>
      </c>
      <c r="W71" s="7">
        <v>19</v>
      </c>
      <c r="X71" s="7">
        <v>12</v>
      </c>
      <c r="Y71" s="7">
        <v>12</v>
      </c>
      <c r="Z71" s="7">
        <v>45</v>
      </c>
      <c r="AA71" s="7">
        <v>10</v>
      </c>
      <c r="AB71" s="7">
        <v>18</v>
      </c>
      <c r="AC71" s="7">
        <v>5</v>
      </c>
      <c r="AD71" s="7">
        <v>10</v>
      </c>
      <c r="AE71" s="7">
        <v>11</v>
      </c>
      <c r="AF71" s="7">
        <v>21</v>
      </c>
      <c r="AG71" s="7">
        <v>42</v>
      </c>
      <c r="AH71" s="7">
        <v>11</v>
      </c>
      <c r="AI71" s="7">
        <v>33</v>
      </c>
      <c r="AJ71" s="7">
        <v>27</v>
      </c>
      <c r="AK71" s="7">
        <v>23</v>
      </c>
      <c r="AL71" s="7">
        <v>61</v>
      </c>
      <c r="AM71" s="7">
        <v>19</v>
      </c>
      <c r="AN71" s="7">
        <v>12</v>
      </c>
      <c r="AO71" s="7">
        <v>15</v>
      </c>
      <c r="AP71" s="7">
        <v>3</v>
      </c>
      <c r="AQ71" s="7">
        <v>1</v>
      </c>
      <c r="AR71" s="7">
        <v>16</v>
      </c>
      <c r="AS71" s="7">
        <v>12</v>
      </c>
      <c r="AT71" s="7">
        <v>7</v>
      </c>
      <c r="AU71" s="7">
        <v>17</v>
      </c>
      <c r="AV71" s="7">
        <v>43</v>
      </c>
      <c r="AW71" s="7">
        <v>9</v>
      </c>
      <c r="AX71" s="7">
        <v>17</v>
      </c>
      <c r="AY71" s="7">
        <v>3</v>
      </c>
      <c r="AZ71" s="7">
        <v>7</v>
      </c>
      <c r="BA71" s="7">
        <v>47</v>
      </c>
      <c r="BB71" s="7">
        <v>60</v>
      </c>
      <c r="BC71" s="7">
        <v>4</v>
      </c>
      <c r="BD71" s="7">
        <v>11</v>
      </c>
      <c r="BE71" s="7">
        <v>0</v>
      </c>
      <c r="BF71" s="7">
        <v>5</v>
      </c>
      <c r="BG71" s="7">
        <v>10</v>
      </c>
      <c r="BH71" s="7">
        <v>4</v>
      </c>
      <c r="BI71" s="7">
        <v>4</v>
      </c>
      <c r="BJ71" s="7">
        <v>8</v>
      </c>
      <c r="BK71" s="7">
        <v>5</v>
      </c>
      <c r="BL71" s="7">
        <v>23</v>
      </c>
      <c r="BM71" s="7">
        <v>3</v>
      </c>
      <c r="BN71" s="7">
        <v>15</v>
      </c>
      <c r="BO71" s="7">
        <v>16</v>
      </c>
      <c r="BP71" s="7">
        <v>11</v>
      </c>
      <c r="BQ71" s="7">
        <v>5</v>
      </c>
      <c r="BR71" s="7">
        <v>10</v>
      </c>
      <c r="BS71" s="7">
        <v>4</v>
      </c>
      <c r="BT71" s="7">
        <v>37</v>
      </c>
      <c r="BU71" s="7">
        <v>43</v>
      </c>
      <c r="BV71" s="7">
        <v>7</v>
      </c>
      <c r="BW71" s="7">
        <v>9</v>
      </c>
      <c r="BX71" s="7">
        <v>3</v>
      </c>
      <c r="BY71" s="7">
        <v>3</v>
      </c>
      <c r="BZ71" s="7">
        <v>5</v>
      </c>
      <c r="CA71" s="7">
        <v>12</v>
      </c>
      <c r="CB71" s="7">
        <v>2</v>
      </c>
      <c r="CC71" s="7">
        <v>44</v>
      </c>
      <c r="CD71" s="7">
        <v>45</v>
      </c>
      <c r="CE71" s="7">
        <v>11</v>
      </c>
      <c r="CF71" s="7">
        <v>24</v>
      </c>
      <c r="CG71" s="7">
        <f t="shared" si="12"/>
        <v>124</v>
      </c>
      <c r="CH71" s="7">
        <v>14</v>
      </c>
      <c r="CI71" s="7">
        <v>23</v>
      </c>
      <c r="CJ71" s="7">
        <v>6</v>
      </c>
      <c r="CK71" s="7">
        <v>3</v>
      </c>
      <c r="CL71" s="7">
        <v>19</v>
      </c>
      <c r="CM71" s="7">
        <v>14</v>
      </c>
    </row>
    <row r="72" spans="1:91" x14ac:dyDescent="0.2">
      <c r="A72" s="52" t="s">
        <v>201</v>
      </c>
      <c r="B72" s="7">
        <f t="shared" si="69"/>
        <v>461</v>
      </c>
      <c r="C72" s="7">
        <f t="shared" si="70"/>
        <v>122</v>
      </c>
      <c r="D72" s="7">
        <f t="shared" si="71"/>
        <v>30</v>
      </c>
      <c r="E72" s="7">
        <f t="shared" si="72"/>
        <v>42</v>
      </c>
      <c r="F72" s="7">
        <f t="shared" si="73"/>
        <v>37</v>
      </c>
      <c r="G72" s="7">
        <f t="shared" si="74"/>
        <v>61</v>
      </c>
      <c r="H72" s="7">
        <f t="shared" si="75"/>
        <v>49</v>
      </c>
      <c r="I72" s="7">
        <f t="shared" si="76"/>
        <v>55</v>
      </c>
      <c r="J72" s="7">
        <f t="shared" si="77"/>
        <v>65</v>
      </c>
      <c r="K72" s="7">
        <v>14</v>
      </c>
      <c r="L72" s="7">
        <v>35</v>
      </c>
      <c r="M72" s="7">
        <v>9</v>
      </c>
      <c r="N72" s="7">
        <v>29</v>
      </c>
      <c r="O72" s="7">
        <v>17</v>
      </c>
      <c r="P72" s="7">
        <f t="shared" si="11"/>
        <v>104</v>
      </c>
      <c r="Q72" s="7">
        <v>4</v>
      </c>
      <c r="R72" s="7">
        <v>6</v>
      </c>
      <c r="S72" s="7">
        <v>8</v>
      </c>
      <c r="T72" s="7">
        <v>4</v>
      </c>
      <c r="U72" s="7">
        <v>1</v>
      </c>
      <c r="V72" s="7">
        <v>2</v>
      </c>
      <c r="W72" s="7">
        <v>4</v>
      </c>
      <c r="X72" s="7">
        <v>3</v>
      </c>
      <c r="Y72" s="7">
        <v>0</v>
      </c>
      <c r="Z72" s="7">
        <v>16</v>
      </c>
      <c r="AA72" s="7">
        <v>3</v>
      </c>
      <c r="AB72" s="7">
        <v>5</v>
      </c>
      <c r="AC72" s="7">
        <v>2</v>
      </c>
      <c r="AD72" s="7">
        <v>2</v>
      </c>
      <c r="AE72" s="7">
        <v>3</v>
      </c>
      <c r="AF72" s="7">
        <v>6</v>
      </c>
      <c r="AG72" s="7">
        <v>5</v>
      </c>
      <c r="AH72" s="7">
        <v>4</v>
      </c>
      <c r="AI72" s="7">
        <v>12</v>
      </c>
      <c r="AJ72" s="7">
        <v>5</v>
      </c>
      <c r="AK72" s="7">
        <v>7</v>
      </c>
      <c r="AL72" s="7">
        <v>18</v>
      </c>
      <c r="AM72" s="7">
        <v>3</v>
      </c>
      <c r="AN72" s="7">
        <v>2</v>
      </c>
      <c r="AO72" s="7">
        <v>1</v>
      </c>
      <c r="AP72" s="7">
        <v>1</v>
      </c>
      <c r="AQ72" s="7">
        <v>5</v>
      </c>
      <c r="AR72" s="7">
        <v>5</v>
      </c>
      <c r="AS72" s="7">
        <v>4</v>
      </c>
      <c r="AT72" s="7">
        <v>0</v>
      </c>
      <c r="AU72" s="7">
        <v>5</v>
      </c>
      <c r="AV72" s="7">
        <v>10</v>
      </c>
      <c r="AW72" s="7">
        <v>4</v>
      </c>
      <c r="AX72" s="7">
        <v>6</v>
      </c>
      <c r="AY72" s="7">
        <v>1</v>
      </c>
      <c r="AZ72" s="7">
        <v>1</v>
      </c>
      <c r="BA72" s="7">
        <v>20</v>
      </c>
      <c r="BB72" s="7">
        <v>18</v>
      </c>
      <c r="BC72" s="7">
        <v>0</v>
      </c>
      <c r="BD72" s="7">
        <v>5</v>
      </c>
      <c r="BE72" s="7">
        <v>2</v>
      </c>
      <c r="BF72" s="7">
        <v>0</v>
      </c>
      <c r="BG72" s="7">
        <v>3</v>
      </c>
      <c r="BH72" s="7">
        <v>2</v>
      </c>
      <c r="BI72" s="7">
        <v>1</v>
      </c>
      <c r="BJ72" s="7">
        <v>2</v>
      </c>
      <c r="BK72" s="7">
        <v>2</v>
      </c>
      <c r="BL72" s="7">
        <v>9</v>
      </c>
      <c r="BM72" s="7">
        <v>2</v>
      </c>
      <c r="BN72" s="7">
        <v>3</v>
      </c>
      <c r="BO72" s="7">
        <v>2</v>
      </c>
      <c r="BP72" s="7">
        <v>1</v>
      </c>
      <c r="BQ72" s="7">
        <v>6</v>
      </c>
      <c r="BR72" s="7">
        <v>2</v>
      </c>
      <c r="BS72" s="7">
        <v>1</v>
      </c>
      <c r="BT72" s="7">
        <v>10</v>
      </c>
      <c r="BU72" s="7">
        <v>18</v>
      </c>
      <c r="BV72" s="7">
        <v>3</v>
      </c>
      <c r="BW72" s="7">
        <v>4</v>
      </c>
      <c r="BX72" s="7">
        <v>3</v>
      </c>
      <c r="BY72" s="7">
        <v>2</v>
      </c>
      <c r="BZ72" s="7">
        <v>1</v>
      </c>
      <c r="CA72" s="7">
        <v>2</v>
      </c>
      <c r="CB72" s="7">
        <v>4</v>
      </c>
      <c r="CC72" s="7">
        <v>12</v>
      </c>
      <c r="CD72" s="7">
        <v>10</v>
      </c>
      <c r="CE72" s="7">
        <v>5</v>
      </c>
      <c r="CF72" s="7">
        <v>9</v>
      </c>
      <c r="CG72" s="7">
        <f t="shared" si="12"/>
        <v>36</v>
      </c>
      <c r="CH72" s="7">
        <v>6</v>
      </c>
      <c r="CI72" s="7">
        <v>6</v>
      </c>
      <c r="CJ72" s="7">
        <v>0</v>
      </c>
      <c r="CK72" s="7">
        <v>1</v>
      </c>
      <c r="CL72" s="7">
        <v>7</v>
      </c>
      <c r="CM72" s="7">
        <v>5</v>
      </c>
    </row>
    <row r="73" spans="1:91" x14ac:dyDescent="0.2">
      <c r="A73" s="52" t="s">
        <v>533</v>
      </c>
      <c r="B73" s="7">
        <f t="shared" si="69"/>
        <v>98</v>
      </c>
      <c r="C73" s="7">
        <f t="shared" si="70"/>
        <v>27</v>
      </c>
      <c r="D73" s="7">
        <f t="shared" si="71"/>
        <v>8</v>
      </c>
      <c r="E73" s="7">
        <f t="shared" si="72"/>
        <v>10</v>
      </c>
      <c r="F73" s="7">
        <f t="shared" si="73"/>
        <v>10</v>
      </c>
      <c r="G73" s="7">
        <f t="shared" si="74"/>
        <v>9</v>
      </c>
      <c r="H73" s="7">
        <f t="shared" si="75"/>
        <v>10</v>
      </c>
      <c r="I73" s="7">
        <f t="shared" si="76"/>
        <v>12</v>
      </c>
      <c r="J73" s="7">
        <f t="shared" si="77"/>
        <v>12</v>
      </c>
      <c r="K73" s="7">
        <v>4</v>
      </c>
      <c r="L73" s="7">
        <v>6</v>
      </c>
      <c r="M73" s="7">
        <v>2</v>
      </c>
      <c r="N73" s="7">
        <v>5</v>
      </c>
      <c r="O73" s="7">
        <v>3</v>
      </c>
      <c r="P73" s="7">
        <f t="shared" si="11"/>
        <v>20</v>
      </c>
      <c r="Q73" s="7">
        <v>2</v>
      </c>
      <c r="R73" s="7">
        <v>1</v>
      </c>
      <c r="S73" s="7">
        <v>4</v>
      </c>
      <c r="T73" s="7">
        <v>1</v>
      </c>
      <c r="U73" s="7">
        <v>0</v>
      </c>
      <c r="V73" s="7">
        <v>0</v>
      </c>
      <c r="W73" s="7">
        <v>2</v>
      </c>
      <c r="X73" s="7">
        <v>0</v>
      </c>
      <c r="Y73" s="7">
        <v>1</v>
      </c>
      <c r="Z73" s="7">
        <v>4</v>
      </c>
      <c r="AA73" s="7">
        <v>2</v>
      </c>
      <c r="AB73" s="7">
        <v>3</v>
      </c>
      <c r="AC73" s="7">
        <v>1</v>
      </c>
      <c r="AD73" s="7">
        <v>1</v>
      </c>
      <c r="AE73" s="7">
        <v>0</v>
      </c>
      <c r="AF73" s="7">
        <v>2</v>
      </c>
      <c r="AG73" s="7">
        <v>1</v>
      </c>
      <c r="AH73" s="7">
        <v>0</v>
      </c>
      <c r="AI73" s="7">
        <v>0</v>
      </c>
      <c r="AJ73" s="7">
        <v>0</v>
      </c>
      <c r="AK73" s="7">
        <v>0</v>
      </c>
      <c r="AL73" s="7">
        <v>5</v>
      </c>
      <c r="AM73" s="7">
        <v>4</v>
      </c>
      <c r="AN73" s="7">
        <v>0</v>
      </c>
      <c r="AO73" s="7">
        <v>0</v>
      </c>
      <c r="AP73" s="7">
        <v>1</v>
      </c>
      <c r="AQ73" s="7">
        <v>0</v>
      </c>
      <c r="AR73" s="7">
        <v>0</v>
      </c>
      <c r="AS73" s="7">
        <v>1</v>
      </c>
      <c r="AT73" s="7">
        <v>0</v>
      </c>
      <c r="AU73" s="7">
        <v>0</v>
      </c>
      <c r="AV73" s="7">
        <v>1</v>
      </c>
      <c r="AW73" s="7">
        <v>3</v>
      </c>
      <c r="AX73" s="7">
        <v>0</v>
      </c>
      <c r="AY73" s="7">
        <v>0</v>
      </c>
      <c r="AZ73" s="7">
        <v>2</v>
      </c>
      <c r="BA73" s="7">
        <v>2</v>
      </c>
      <c r="BB73" s="7">
        <v>2</v>
      </c>
      <c r="BC73" s="7">
        <v>0</v>
      </c>
      <c r="BD73" s="7">
        <v>1</v>
      </c>
      <c r="BE73" s="7">
        <v>1</v>
      </c>
      <c r="BF73" s="7">
        <v>0</v>
      </c>
      <c r="BG73" s="7">
        <v>1</v>
      </c>
      <c r="BH73" s="7">
        <v>0</v>
      </c>
      <c r="BI73" s="7">
        <v>0</v>
      </c>
      <c r="BJ73" s="7">
        <v>0</v>
      </c>
      <c r="BK73" s="7">
        <v>0</v>
      </c>
      <c r="BL73" s="7">
        <v>1</v>
      </c>
      <c r="BM73" s="7">
        <v>2</v>
      </c>
      <c r="BN73" s="7">
        <v>2</v>
      </c>
      <c r="BO73" s="7">
        <v>0</v>
      </c>
      <c r="BP73" s="7">
        <v>2</v>
      </c>
      <c r="BQ73" s="7">
        <v>0</v>
      </c>
      <c r="BR73" s="7">
        <v>0</v>
      </c>
      <c r="BS73" s="7">
        <v>0</v>
      </c>
      <c r="BT73" s="7">
        <v>3</v>
      </c>
      <c r="BU73" s="7">
        <v>5</v>
      </c>
      <c r="BV73" s="7">
        <v>0</v>
      </c>
      <c r="BW73" s="7">
        <v>1</v>
      </c>
      <c r="BX73" s="7">
        <v>0</v>
      </c>
      <c r="BY73" s="7">
        <v>0</v>
      </c>
      <c r="BZ73" s="7">
        <v>0</v>
      </c>
      <c r="CA73" s="7">
        <v>1</v>
      </c>
      <c r="CB73" s="7">
        <v>0</v>
      </c>
      <c r="CC73" s="7">
        <v>2</v>
      </c>
      <c r="CD73" s="7">
        <v>1</v>
      </c>
      <c r="CE73" s="7">
        <v>0</v>
      </c>
      <c r="CF73" s="7">
        <v>0</v>
      </c>
      <c r="CG73" s="7">
        <f t="shared" si="12"/>
        <v>3</v>
      </c>
      <c r="CH73" s="7">
        <v>0</v>
      </c>
      <c r="CI73" s="7">
        <v>3</v>
      </c>
      <c r="CJ73" s="7">
        <v>1</v>
      </c>
      <c r="CK73" s="7">
        <v>0</v>
      </c>
      <c r="CL73" s="7">
        <v>1</v>
      </c>
      <c r="CM73" s="7">
        <v>4</v>
      </c>
    </row>
    <row r="74" spans="1:91" x14ac:dyDescent="0.2">
      <c r="A74" s="5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8" t="s">
        <v>534</v>
      </c>
      <c r="B75" s="7">
        <f>SUM(B79:B84,B87:B92,B95:B100,B103:B108)</f>
        <v>41180</v>
      </c>
      <c r="C75" s="7">
        <f t="shared" ref="C75:BN75" si="78">SUM(C79:C84,C87:C92,C95:C100,C103:C108)</f>
        <v>3767</v>
      </c>
      <c r="D75" s="7">
        <f t="shared" si="78"/>
        <v>3875</v>
      </c>
      <c r="E75" s="7">
        <f t="shared" si="78"/>
        <v>4271</v>
      </c>
      <c r="F75" s="7">
        <f t="shared" si="78"/>
        <v>4623</v>
      </c>
      <c r="G75" s="7">
        <f t="shared" si="78"/>
        <v>6304</v>
      </c>
      <c r="H75" s="7">
        <f t="shared" si="78"/>
        <v>4340</v>
      </c>
      <c r="I75" s="7">
        <f t="shared" si="78"/>
        <v>7982</v>
      </c>
      <c r="J75" s="7">
        <f t="shared" si="78"/>
        <v>6018</v>
      </c>
      <c r="K75" s="7">
        <f t="shared" si="78"/>
        <v>246</v>
      </c>
      <c r="L75" s="7">
        <f t="shared" si="78"/>
        <v>702</v>
      </c>
      <c r="M75" s="7">
        <f t="shared" si="78"/>
        <v>359</v>
      </c>
      <c r="N75" s="7">
        <f t="shared" si="78"/>
        <v>638</v>
      </c>
      <c r="O75" s="7">
        <f t="shared" si="78"/>
        <v>600</v>
      </c>
      <c r="P75" s="7">
        <f t="shared" si="78"/>
        <v>2545</v>
      </c>
      <c r="Q75" s="7">
        <f t="shared" si="78"/>
        <v>466</v>
      </c>
      <c r="R75" s="7">
        <f t="shared" si="78"/>
        <v>393</v>
      </c>
      <c r="S75" s="7">
        <f t="shared" si="78"/>
        <v>363</v>
      </c>
      <c r="T75" s="7">
        <f t="shared" si="78"/>
        <v>745</v>
      </c>
      <c r="U75" s="7">
        <f t="shared" si="78"/>
        <v>613</v>
      </c>
      <c r="V75" s="7">
        <f t="shared" si="78"/>
        <v>343</v>
      </c>
      <c r="W75" s="7">
        <f t="shared" si="78"/>
        <v>431</v>
      </c>
      <c r="X75" s="7">
        <f t="shared" si="78"/>
        <v>459</v>
      </c>
      <c r="Y75" s="7">
        <f t="shared" si="78"/>
        <v>355</v>
      </c>
      <c r="Z75" s="7">
        <f t="shared" si="78"/>
        <v>929</v>
      </c>
      <c r="AA75" s="7">
        <f t="shared" si="78"/>
        <v>307</v>
      </c>
      <c r="AB75" s="7">
        <f t="shared" si="78"/>
        <v>437</v>
      </c>
      <c r="AC75" s="7">
        <f t="shared" si="78"/>
        <v>185</v>
      </c>
      <c r="AD75" s="7">
        <f t="shared" si="78"/>
        <v>423</v>
      </c>
      <c r="AE75" s="7">
        <f t="shared" si="78"/>
        <v>303</v>
      </c>
      <c r="AF75" s="7">
        <f t="shared" si="78"/>
        <v>539</v>
      </c>
      <c r="AG75" s="7">
        <f t="shared" si="78"/>
        <v>915</v>
      </c>
      <c r="AH75" s="7">
        <f t="shared" si="78"/>
        <v>355</v>
      </c>
      <c r="AI75" s="7">
        <f t="shared" si="78"/>
        <v>807</v>
      </c>
      <c r="AJ75" s="7">
        <f t="shared" si="78"/>
        <v>596</v>
      </c>
      <c r="AK75" s="7">
        <f t="shared" si="78"/>
        <v>731</v>
      </c>
      <c r="AL75" s="7">
        <f t="shared" si="78"/>
        <v>1220</v>
      </c>
      <c r="AM75" s="7">
        <f t="shared" si="78"/>
        <v>922</v>
      </c>
      <c r="AN75" s="7">
        <f t="shared" si="78"/>
        <v>334</v>
      </c>
      <c r="AO75" s="7">
        <f t="shared" si="78"/>
        <v>539</v>
      </c>
      <c r="AP75" s="7">
        <f t="shared" si="78"/>
        <v>281</v>
      </c>
      <c r="AQ75" s="7">
        <f t="shared" si="78"/>
        <v>304</v>
      </c>
      <c r="AR75" s="7">
        <f t="shared" si="78"/>
        <v>931</v>
      </c>
      <c r="AS75" s="7">
        <f t="shared" si="78"/>
        <v>415</v>
      </c>
      <c r="AT75" s="7">
        <f t="shared" si="78"/>
        <v>294</v>
      </c>
      <c r="AU75" s="7">
        <f t="shared" si="78"/>
        <v>492</v>
      </c>
      <c r="AV75" s="7">
        <f t="shared" si="78"/>
        <v>714</v>
      </c>
      <c r="AW75" s="7">
        <f t="shared" si="78"/>
        <v>880</v>
      </c>
      <c r="AX75" s="7">
        <f t="shared" si="78"/>
        <v>479</v>
      </c>
      <c r="AY75" s="7">
        <f t="shared" si="78"/>
        <v>113</v>
      </c>
      <c r="AZ75" s="7">
        <f t="shared" si="78"/>
        <v>426</v>
      </c>
      <c r="BA75" s="7">
        <f t="shared" si="78"/>
        <v>1256</v>
      </c>
      <c r="BB75" s="7">
        <f t="shared" si="78"/>
        <v>702</v>
      </c>
      <c r="BC75" s="7">
        <f t="shared" si="78"/>
        <v>90</v>
      </c>
      <c r="BD75" s="7">
        <f t="shared" si="78"/>
        <v>418</v>
      </c>
      <c r="BE75" s="7">
        <f t="shared" si="78"/>
        <v>244</v>
      </c>
      <c r="BF75" s="7">
        <f t="shared" si="78"/>
        <v>183</v>
      </c>
      <c r="BG75" s="7">
        <f t="shared" si="78"/>
        <v>461</v>
      </c>
      <c r="BH75" s="7">
        <f t="shared" si="78"/>
        <v>158</v>
      </c>
      <c r="BI75" s="7">
        <f t="shared" si="78"/>
        <v>281</v>
      </c>
      <c r="BJ75" s="7">
        <f t="shared" si="78"/>
        <v>563</v>
      </c>
      <c r="BK75" s="7">
        <f t="shared" si="78"/>
        <v>292</v>
      </c>
      <c r="BL75" s="7">
        <f t="shared" si="78"/>
        <v>425</v>
      </c>
      <c r="BM75" s="7">
        <f t="shared" si="78"/>
        <v>226</v>
      </c>
      <c r="BN75" s="7">
        <f t="shared" si="78"/>
        <v>297</v>
      </c>
      <c r="BO75" s="7">
        <f t="shared" ref="BO75:CM75" si="79">SUM(BO79:BO84,BO87:BO92,BO95:BO100,BO103:BO108)</f>
        <v>765</v>
      </c>
      <c r="BP75" s="7">
        <f t="shared" si="79"/>
        <v>561</v>
      </c>
      <c r="BQ75" s="7">
        <f t="shared" si="79"/>
        <v>802</v>
      </c>
      <c r="BR75" s="7">
        <f t="shared" si="79"/>
        <v>343</v>
      </c>
      <c r="BS75" s="7">
        <f t="shared" si="79"/>
        <v>81</v>
      </c>
      <c r="BT75" s="7">
        <f t="shared" si="79"/>
        <v>925</v>
      </c>
      <c r="BU75" s="7">
        <f t="shared" si="79"/>
        <v>1468</v>
      </c>
      <c r="BV75" s="7">
        <f t="shared" si="79"/>
        <v>698</v>
      </c>
      <c r="BW75" s="7">
        <f t="shared" si="79"/>
        <v>340</v>
      </c>
      <c r="BX75" s="7">
        <f t="shared" si="79"/>
        <v>637</v>
      </c>
      <c r="BY75" s="7">
        <f t="shared" si="79"/>
        <v>195</v>
      </c>
      <c r="BZ75" s="7">
        <f t="shared" si="79"/>
        <v>346</v>
      </c>
      <c r="CA75" s="7">
        <f t="shared" si="79"/>
        <v>821</v>
      </c>
      <c r="CB75" s="7">
        <f t="shared" si="79"/>
        <v>258</v>
      </c>
      <c r="CC75" s="7">
        <f t="shared" si="79"/>
        <v>479</v>
      </c>
      <c r="CD75" s="7">
        <f t="shared" si="79"/>
        <v>551</v>
      </c>
      <c r="CE75" s="7">
        <f t="shared" si="79"/>
        <v>208</v>
      </c>
      <c r="CF75" s="7">
        <f t="shared" si="79"/>
        <v>414</v>
      </c>
      <c r="CG75" s="7">
        <f t="shared" si="79"/>
        <v>1652</v>
      </c>
      <c r="CH75" s="7">
        <f t="shared" si="79"/>
        <v>956</v>
      </c>
      <c r="CI75" s="7">
        <f t="shared" si="79"/>
        <v>906</v>
      </c>
      <c r="CJ75" s="7">
        <f t="shared" si="79"/>
        <v>431</v>
      </c>
      <c r="CK75" s="7">
        <f t="shared" si="79"/>
        <v>198</v>
      </c>
      <c r="CL75" s="7">
        <f t="shared" si="79"/>
        <v>837</v>
      </c>
      <c r="CM75" s="7">
        <f t="shared" si="79"/>
        <v>780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8" t="s">
        <v>532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263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52">
        <v>-19</v>
      </c>
      <c r="B79" s="7">
        <f t="shared" ref="B79:B84" si="80">SUM(C79:J79)</f>
        <v>276</v>
      </c>
      <c r="C79" s="7">
        <f t="shared" ref="C79:C84" si="81">SUM(K79:S79)-P79</f>
        <v>13</v>
      </c>
      <c r="D79" s="7">
        <f t="shared" ref="D79:D84" si="82">SUM(T79:Z79)</f>
        <v>26</v>
      </c>
      <c r="E79" s="7">
        <f t="shared" ref="E79:E84" si="83">SUM(AA79:AI79)</f>
        <v>17</v>
      </c>
      <c r="F79" s="7">
        <f t="shared" ref="F79:F84" si="84">SUM(AJ79:AP79)</f>
        <v>29</v>
      </c>
      <c r="G79" s="7">
        <f t="shared" ref="G79:G84" si="85">SUM(AQ79:BA79)</f>
        <v>23</v>
      </c>
      <c r="H79" s="7">
        <f t="shared" ref="H79:H84" si="86">SUM(BB79:BN79)</f>
        <v>39</v>
      </c>
      <c r="I79" s="7">
        <f t="shared" ref="I79:I84" si="87">SUM(BO79:CA79)</f>
        <v>80</v>
      </c>
      <c r="J79" s="7">
        <f t="shared" ref="J79:J84" si="88">SUM(CB79:CM79)-CG79</f>
        <v>49</v>
      </c>
      <c r="K79" s="7">
        <v>1</v>
      </c>
      <c r="L79" s="7">
        <v>2</v>
      </c>
      <c r="M79" s="7">
        <v>1</v>
      </c>
      <c r="N79" s="7">
        <v>1</v>
      </c>
      <c r="O79" s="7">
        <v>4</v>
      </c>
      <c r="P79" s="7">
        <f t="shared" ref="P79:P108" si="89">SUM(K79:O79)</f>
        <v>9</v>
      </c>
      <c r="Q79" s="7">
        <v>2</v>
      </c>
      <c r="R79" s="7">
        <v>0</v>
      </c>
      <c r="S79" s="7">
        <v>2</v>
      </c>
      <c r="T79" s="7">
        <v>8</v>
      </c>
      <c r="U79" s="7">
        <v>5</v>
      </c>
      <c r="V79" s="7">
        <v>4</v>
      </c>
      <c r="W79" s="7">
        <v>0</v>
      </c>
      <c r="X79" s="7">
        <v>3</v>
      </c>
      <c r="Y79" s="7">
        <v>2</v>
      </c>
      <c r="Z79" s="7">
        <v>4</v>
      </c>
      <c r="AA79" s="7">
        <v>1</v>
      </c>
      <c r="AB79" s="7">
        <v>0</v>
      </c>
      <c r="AC79" s="7">
        <v>0</v>
      </c>
      <c r="AD79" s="7">
        <v>6</v>
      </c>
      <c r="AE79" s="7">
        <v>4</v>
      </c>
      <c r="AF79" s="7">
        <v>1</v>
      </c>
      <c r="AG79" s="7">
        <v>3</v>
      </c>
      <c r="AH79" s="7">
        <v>2</v>
      </c>
      <c r="AI79" s="7">
        <v>0</v>
      </c>
      <c r="AJ79" s="7">
        <v>3</v>
      </c>
      <c r="AK79" s="7">
        <v>7</v>
      </c>
      <c r="AL79" s="7">
        <v>4</v>
      </c>
      <c r="AM79" s="7">
        <v>7</v>
      </c>
      <c r="AN79" s="7">
        <v>5</v>
      </c>
      <c r="AO79" s="7">
        <v>2</v>
      </c>
      <c r="AP79" s="7">
        <v>1</v>
      </c>
      <c r="AQ79" s="7">
        <v>1</v>
      </c>
      <c r="AR79" s="7">
        <v>7</v>
      </c>
      <c r="AS79" s="7">
        <v>3</v>
      </c>
      <c r="AT79" s="7">
        <v>0</v>
      </c>
      <c r="AU79" s="7">
        <v>1</v>
      </c>
      <c r="AV79" s="7">
        <v>2</v>
      </c>
      <c r="AW79" s="7">
        <v>4</v>
      </c>
      <c r="AX79" s="7">
        <v>1</v>
      </c>
      <c r="AY79" s="7">
        <v>0</v>
      </c>
      <c r="AZ79" s="7">
        <v>2</v>
      </c>
      <c r="BA79" s="7">
        <v>2</v>
      </c>
      <c r="BB79" s="7">
        <v>2</v>
      </c>
      <c r="BC79" s="7">
        <v>0</v>
      </c>
      <c r="BD79" s="7">
        <v>5</v>
      </c>
      <c r="BE79" s="7">
        <v>1</v>
      </c>
      <c r="BF79" s="7">
        <v>1</v>
      </c>
      <c r="BG79" s="7">
        <v>7</v>
      </c>
      <c r="BH79" s="7">
        <v>2</v>
      </c>
      <c r="BI79" s="7">
        <v>1</v>
      </c>
      <c r="BJ79" s="7">
        <v>9</v>
      </c>
      <c r="BK79" s="7">
        <v>7</v>
      </c>
      <c r="BL79" s="7">
        <v>4</v>
      </c>
      <c r="BM79" s="7">
        <v>0</v>
      </c>
      <c r="BN79" s="7">
        <v>0</v>
      </c>
      <c r="BO79" s="7">
        <v>5</v>
      </c>
      <c r="BP79" s="7">
        <v>8</v>
      </c>
      <c r="BQ79" s="7">
        <v>11</v>
      </c>
      <c r="BR79" s="7">
        <v>4</v>
      </c>
      <c r="BS79" s="7">
        <v>2</v>
      </c>
      <c r="BT79" s="7">
        <v>6</v>
      </c>
      <c r="BU79" s="7">
        <v>5</v>
      </c>
      <c r="BV79" s="7">
        <v>3</v>
      </c>
      <c r="BW79" s="7">
        <v>3</v>
      </c>
      <c r="BX79" s="7">
        <v>9</v>
      </c>
      <c r="BY79" s="7">
        <v>1</v>
      </c>
      <c r="BZ79" s="7">
        <v>10</v>
      </c>
      <c r="CA79" s="7">
        <v>13</v>
      </c>
      <c r="CB79" s="7">
        <v>1</v>
      </c>
      <c r="CC79" s="7">
        <v>3</v>
      </c>
      <c r="CD79" s="7">
        <v>3</v>
      </c>
      <c r="CE79" s="7">
        <v>0</v>
      </c>
      <c r="CF79" s="7">
        <v>2</v>
      </c>
      <c r="CG79" s="7">
        <f t="shared" ref="CG79:CG108" si="90">SUM(CC79:CF79)</f>
        <v>8</v>
      </c>
      <c r="CH79" s="7">
        <v>7</v>
      </c>
      <c r="CI79" s="7">
        <v>10</v>
      </c>
      <c r="CJ79" s="7">
        <v>6</v>
      </c>
      <c r="CK79" s="7">
        <v>4</v>
      </c>
      <c r="CL79" s="7">
        <v>6</v>
      </c>
      <c r="CM79" s="7">
        <v>7</v>
      </c>
    </row>
    <row r="80" spans="1:91" x14ac:dyDescent="0.2">
      <c r="A80" s="52" t="s">
        <v>198</v>
      </c>
      <c r="B80" s="7">
        <f t="shared" si="80"/>
        <v>1599</v>
      </c>
      <c r="C80" s="7">
        <f t="shared" si="81"/>
        <v>70</v>
      </c>
      <c r="D80" s="7">
        <f t="shared" si="82"/>
        <v>91</v>
      </c>
      <c r="E80" s="7">
        <f t="shared" si="83"/>
        <v>48</v>
      </c>
      <c r="F80" s="7">
        <f t="shared" si="84"/>
        <v>143</v>
      </c>
      <c r="G80" s="7">
        <f t="shared" si="85"/>
        <v>66</v>
      </c>
      <c r="H80" s="7">
        <f t="shared" si="86"/>
        <v>187</v>
      </c>
      <c r="I80" s="7">
        <f t="shared" si="87"/>
        <v>610</v>
      </c>
      <c r="J80" s="7">
        <f t="shared" si="88"/>
        <v>384</v>
      </c>
      <c r="K80" s="7">
        <v>0</v>
      </c>
      <c r="L80" s="7">
        <v>7</v>
      </c>
      <c r="M80" s="7">
        <v>4</v>
      </c>
      <c r="N80" s="7">
        <v>9</v>
      </c>
      <c r="O80" s="7">
        <v>18</v>
      </c>
      <c r="P80" s="7">
        <f t="shared" si="89"/>
        <v>38</v>
      </c>
      <c r="Q80" s="7">
        <v>16</v>
      </c>
      <c r="R80" s="7">
        <v>4</v>
      </c>
      <c r="S80" s="7">
        <v>12</v>
      </c>
      <c r="T80" s="7">
        <v>13</v>
      </c>
      <c r="U80" s="7">
        <v>23</v>
      </c>
      <c r="V80" s="7">
        <v>6</v>
      </c>
      <c r="W80" s="7">
        <v>4</v>
      </c>
      <c r="X80" s="7">
        <v>18</v>
      </c>
      <c r="Y80" s="7">
        <v>14</v>
      </c>
      <c r="Z80" s="7">
        <v>13</v>
      </c>
      <c r="AA80" s="7">
        <v>3</v>
      </c>
      <c r="AB80" s="7">
        <v>1</v>
      </c>
      <c r="AC80" s="7">
        <v>2</v>
      </c>
      <c r="AD80" s="7">
        <v>9</v>
      </c>
      <c r="AE80" s="7">
        <v>4</v>
      </c>
      <c r="AF80" s="7">
        <v>3</v>
      </c>
      <c r="AG80" s="7">
        <v>12</v>
      </c>
      <c r="AH80" s="7">
        <v>1</v>
      </c>
      <c r="AI80" s="7">
        <v>13</v>
      </c>
      <c r="AJ80" s="7">
        <v>34</v>
      </c>
      <c r="AK80" s="7">
        <v>28</v>
      </c>
      <c r="AL80" s="7">
        <v>20</v>
      </c>
      <c r="AM80" s="7">
        <v>33</v>
      </c>
      <c r="AN80" s="7">
        <v>18</v>
      </c>
      <c r="AO80" s="7">
        <v>5</v>
      </c>
      <c r="AP80" s="7">
        <v>5</v>
      </c>
      <c r="AQ80" s="7">
        <v>3</v>
      </c>
      <c r="AR80" s="7">
        <v>12</v>
      </c>
      <c r="AS80" s="7">
        <v>3</v>
      </c>
      <c r="AT80" s="7">
        <v>2</v>
      </c>
      <c r="AU80" s="7">
        <v>12</v>
      </c>
      <c r="AV80" s="7">
        <v>8</v>
      </c>
      <c r="AW80" s="7">
        <v>8</v>
      </c>
      <c r="AX80" s="7">
        <v>6</v>
      </c>
      <c r="AY80" s="7">
        <v>0</v>
      </c>
      <c r="AZ80" s="7">
        <v>4</v>
      </c>
      <c r="BA80" s="7">
        <v>8</v>
      </c>
      <c r="BB80" s="7">
        <v>8</v>
      </c>
      <c r="BC80" s="7">
        <v>2</v>
      </c>
      <c r="BD80" s="7">
        <v>14</v>
      </c>
      <c r="BE80" s="7">
        <v>4</v>
      </c>
      <c r="BF80" s="7">
        <v>7</v>
      </c>
      <c r="BG80" s="7">
        <v>33</v>
      </c>
      <c r="BH80" s="7">
        <v>10</v>
      </c>
      <c r="BI80" s="7">
        <v>24</v>
      </c>
      <c r="BJ80" s="7">
        <v>60</v>
      </c>
      <c r="BK80" s="7">
        <v>13</v>
      </c>
      <c r="BL80" s="7">
        <v>6</v>
      </c>
      <c r="BM80" s="7">
        <v>1</v>
      </c>
      <c r="BN80" s="7">
        <v>5</v>
      </c>
      <c r="BO80" s="7">
        <v>51</v>
      </c>
      <c r="BP80" s="7">
        <v>12</v>
      </c>
      <c r="BQ80" s="7">
        <v>119</v>
      </c>
      <c r="BR80" s="7">
        <v>19</v>
      </c>
      <c r="BS80" s="7">
        <v>3</v>
      </c>
      <c r="BT80" s="7">
        <v>62</v>
      </c>
      <c r="BU80" s="7">
        <v>73</v>
      </c>
      <c r="BV80" s="7">
        <v>72</v>
      </c>
      <c r="BW80" s="7">
        <v>19</v>
      </c>
      <c r="BX80" s="7">
        <v>57</v>
      </c>
      <c r="BY80" s="7">
        <v>14</v>
      </c>
      <c r="BZ80" s="7">
        <v>44</v>
      </c>
      <c r="CA80" s="7">
        <v>65</v>
      </c>
      <c r="CB80" s="7">
        <v>18</v>
      </c>
      <c r="CC80" s="7">
        <v>3</v>
      </c>
      <c r="CD80" s="7">
        <v>17</v>
      </c>
      <c r="CE80" s="7">
        <v>1</v>
      </c>
      <c r="CF80" s="7">
        <v>8</v>
      </c>
      <c r="CG80" s="7">
        <f t="shared" si="90"/>
        <v>29</v>
      </c>
      <c r="CH80" s="7">
        <v>91</v>
      </c>
      <c r="CI80" s="7">
        <v>83</v>
      </c>
      <c r="CJ80" s="7">
        <v>44</v>
      </c>
      <c r="CK80" s="7">
        <v>9</v>
      </c>
      <c r="CL80" s="7">
        <v>54</v>
      </c>
      <c r="CM80" s="7">
        <v>56</v>
      </c>
    </row>
    <row r="81" spans="1:91" x14ac:dyDescent="0.2">
      <c r="A81" s="52" t="s">
        <v>199</v>
      </c>
      <c r="B81" s="7">
        <f t="shared" si="80"/>
        <v>1251</v>
      </c>
      <c r="C81" s="7">
        <f t="shared" si="81"/>
        <v>56</v>
      </c>
      <c r="D81" s="7">
        <f t="shared" si="82"/>
        <v>81</v>
      </c>
      <c r="E81" s="7">
        <f t="shared" si="83"/>
        <v>32</v>
      </c>
      <c r="F81" s="7">
        <f t="shared" si="84"/>
        <v>93</v>
      </c>
      <c r="G81" s="7">
        <f t="shared" si="85"/>
        <v>34</v>
      </c>
      <c r="H81" s="7">
        <f t="shared" si="86"/>
        <v>162</v>
      </c>
      <c r="I81" s="7">
        <f t="shared" si="87"/>
        <v>421</v>
      </c>
      <c r="J81" s="7">
        <f t="shared" si="88"/>
        <v>372</v>
      </c>
      <c r="K81" s="7">
        <v>1</v>
      </c>
      <c r="L81" s="7">
        <v>7</v>
      </c>
      <c r="M81" s="7">
        <v>6</v>
      </c>
      <c r="N81" s="7">
        <v>5</v>
      </c>
      <c r="O81" s="7">
        <v>13</v>
      </c>
      <c r="P81" s="7">
        <f t="shared" si="89"/>
        <v>32</v>
      </c>
      <c r="Q81" s="7">
        <v>15</v>
      </c>
      <c r="R81" s="7">
        <v>1</v>
      </c>
      <c r="S81" s="7">
        <v>8</v>
      </c>
      <c r="T81" s="7">
        <v>18</v>
      </c>
      <c r="U81" s="7">
        <v>17</v>
      </c>
      <c r="V81" s="7">
        <v>1</v>
      </c>
      <c r="W81" s="7">
        <v>10</v>
      </c>
      <c r="X81" s="7">
        <v>10</v>
      </c>
      <c r="Y81" s="7">
        <v>9</v>
      </c>
      <c r="Z81" s="7">
        <v>16</v>
      </c>
      <c r="AA81" s="7">
        <v>3</v>
      </c>
      <c r="AB81" s="7">
        <v>3</v>
      </c>
      <c r="AC81" s="7">
        <v>1</v>
      </c>
      <c r="AD81" s="7">
        <v>7</v>
      </c>
      <c r="AE81" s="7">
        <v>2</v>
      </c>
      <c r="AF81" s="7">
        <v>0</v>
      </c>
      <c r="AG81" s="7">
        <v>8</v>
      </c>
      <c r="AH81" s="7">
        <v>3</v>
      </c>
      <c r="AI81" s="7">
        <v>5</v>
      </c>
      <c r="AJ81" s="7">
        <v>26</v>
      </c>
      <c r="AK81" s="7">
        <v>11</v>
      </c>
      <c r="AL81" s="7">
        <v>15</v>
      </c>
      <c r="AM81" s="7">
        <v>18</v>
      </c>
      <c r="AN81" s="7">
        <v>13</v>
      </c>
      <c r="AO81" s="7">
        <v>6</v>
      </c>
      <c r="AP81" s="7">
        <v>4</v>
      </c>
      <c r="AQ81" s="7">
        <v>2</v>
      </c>
      <c r="AR81" s="7">
        <v>5</v>
      </c>
      <c r="AS81" s="7">
        <v>1</v>
      </c>
      <c r="AT81" s="7">
        <v>3</v>
      </c>
      <c r="AU81" s="7">
        <v>5</v>
      </c>
      <c r="AV81" s="7">
        <v>8</v>
      </c>
      <c r="AW81" s="7">
        <v>5</v>
      </c>
      <c r="AX81" s="7">
        <v>0</v>
      </c>
      <c r="AY81" s="7">
        <v>1</v>
      </c>
      <c r="AZ81" s="7">
        <v>2</v>
      </c>
      <c r="BA81" s="7">
        <v>2</v>
      </c>
      <c r="BB81" s="7">
        <v>4</v>
      </c>
      <c r="BC81" s="7">
        <v>2</v>
      </c>
      <c r="BD81" s="7">
        <v>25</v>
      </c>
      <c r="BE81" s="7">
        <v>3</v>
      </c>
      <c r="BF81" s="7">
        <v>3</v>
      </c>
      <c r="BG81" s="7">
        <v>28</v>
      </c>
      <c r="BH81" s="7">
        <v>5</v>
      </c>
      <c r="BI81" s="7">
        <v>20</v>
      </c>
      <c r="BJ81" s="7">
        <v>43</v>
      </c>
      <c r="BK81" s="7">
        <v>11</v>
      </c>
      <c r="BL81" s="7">
        <v>6</v>
      </c>
      <c r="BM81" s="7">
        <v>9</v>
      </c>
      <c r="BN81" s="7">
        <v>3</v>
      </c>
      <c r="BO81" s="7">
        <v>43</v>
      </c>
      <c r="BP81" s="7">
        <v>7</v>
      </c>
      <c r="BQ81" s="7">
        <v>61</v>
      </c>
      <c r="BR81" s="7">
        <v>20</v>
      </c>
      <c r="BS81" s="7">
        <v>2</v>
      </c>
      <c r="BT81" s="7">
        <v>40</v>
      </c>
      <c r="BU81" s="7">
        <v>70</v>
      </c>
      <c r="BV81" s="7">
        <v>58</v>
      </c>
      <c r="BW81" s="7">
        <v>6</v>
      </c>
      <c r="BX81" s="7">
        <v>39</v>
      </c>
      <c r="BY81" s="7">
        <v>7</v>
      </c>
      <c r="BZ81" s="7">
        <v>14</v>
      </c>
      <c r="CA81" s="7">
        <v>54</v>
      </c>
      <c r="CB81" s="7">
        <v>17</v>
      </c>
      <c r="CC81" s="7">
        <v>8</v>
      </c>
      <c r="CD81" s="7">
        <v>25</v>
      </c>
      <c r="CE81" s="7">
        <v>7</v>
      </c>
      <c r="CF81" s="7">
        <v>14</v>
      </c>
      <c r="CG81" s="7">
        <f t="shared" si="90"/>
        <v>54</v>
      </c>
      <c r="CH81" s="7">
        <v>80</v>
      </c>
      <c r="CI81" s="7">
        <v>65</v>
      </c>
      <c r="CJ81" s="7">
        <v>38</v>
      </c>
      <c r="CK81" s="7">
        <v>5</v>
      </c>
      <c r="CL81" s="7">
        <v>71</v>
      </c>
      <c r="CM81" s="7">
        <v>42</v>
      </c>
    </row>
    <row r="82" spans="1:91" x14ac:dyDescent="0.2">
      <c r="A82" s="52" t="s">
        <v>200</v>
      </c>
      <c r="B82" s="7">
        <f t="shared" si="80"/>
        <v>783</v>
      </c>
      <c r="C82" s="7">
        <f t="shared" si="81"/>
        <v>36</v>
      </c>
      <c r="D82" s="7">
        <f t="shared" si="82"/>
        <v>60</v>
      </c>
      <c r="E82" s="7">
        <f t="shared" si="83"/>
        <v>17</v>
      </c>
      <c r="F82" s="7">
        <f t="shared" si="84"/>
        <v>61</v>
      </c>
      <c r="G82" s="7">
        <f t="shared" si="85"/>
        <v>47</v>
      </c>
      <c r="H82" s="7">
        <f t="shared" si="86"/>
        <v>95</v>
      </c>
      <c r="I82" s="7">
        <f t="shared" si="87"/>
        <v>244</v>
      </c>
      <c r="J82" s="7">
        <f t="shared" si="88"/>
        <v>223</v>
      </c>
      <c r="K82" s="7">
        <v>0</v>
      </c>
      <c r="L82" s="7">
        <v>9</v>
      </c>
      <c r="M82" s="7">
        <v>1</v>
      </c>
      <c r="N82" s="7">
        <v>5</v>
      </c>
      <c r="O82" s="7">
        <v>3</v>
      </c>
      <c r="P82" s="7">
        <f t="shared" si="89"/>
        <v>18</v>
      </c>
      <c r="Q82" s="7">
        <v>10</v>
      </c>
      <c r="R82" s="7">
        <v>3</v>
      </c>
      <c r="S82" s="7">
        <v>5</v>
      </c>
      <c r="T82" s="7">
        <v>18</v>
      </c>
      <c r="U82" s="7">
        <v>11</v>
      </c>
      <c r="V82" s="7">
        <v>4</v>
      </c>
      <c r="W82" s="7">
        <v>3</v>
      </c>
      <c r="X82" s="7">
        <v>5</v>
      </c>
      <c r="Y82" s="7">
        <v>11</v>
      </c>
      <c r="Z82" s="7">
        <v>8</v>
      </c>
      <c r="AA82" s="7">
        <v>1</v>
      </c>
      <c r="AB82" s="7">
        <v>0</v>
      </c>
      <c r="AC82" s="7">
        <v>1</v>
      </c>
      <c r="AD82" s="7">
        <v>6</v>
      </c>
      <c r="AE82" s="7">
        <v>2</v>
      </c>
      <c r="AF82" s="7">
        <v>0</v>
      </c>
      <c r="AG82" s="7">
        <v>4</v>
      </c>
      <c r="AH82" s="7">
        <v>1</v>
      </c>
      <c r="AI82" s="7">
        <v>2</v>
      </c>
      <c r="AJ82" s="7">
        <v>13</v>
      </c>
      <c r="AK82" s="7">
        <v>13</v>
      </c>
      <c r="AL82" s="7">
        <v>15</v>
      </c>
      <c r="AM82" s="7">
        <v>13</v>
      </c>
      <c r="AN82" s="7">
        <v>4</v>
      </c>
      <c r="AO82" s="7">
        <v>3</v>
      </c>
      <c r="AP82" s="7">
        <v>0</v>
      </c>
      <c r="AQ82" s="7">
        <v>3</v>
      </c>
      <c r="AR82" s="7">
        <v>4</v>
      </c>
      <c r="AS82" s="7">
        <v>3</v>
      </c>
      <c r="AT82" s="7">
        <v>4</v>
      </c>
      <c r="AU82" s="7">
        <v>6</v>
      </c>
      <c r="AV82" s="7">
        <v>13</v>
      </c>
      <c r="AW82" s="7">
        <v>8</v>
      </c>
      <c r="AX82" s="7">
        <v>2</v>
      </c>
      <c r="AY82" s="7">
        <v>2</v>
      </c>
      <c r="AZ82" s="7">
        <v>0</v>
      </c>
      <c r="BA82" s="7">
        <v>2</v>
      </c>
      <c r="BB82" s="7">
        <v>2</v>
      </c>
      <c r="BC82" s="7">
        <v>0</v>
      </c>
      <c r="BD82" s="7">
        <v>16</v>
      </c>
      <c r="BE82" s="7">
        <v>2</v>
      </c>
      <c r="BF82" s="7">
        <v>2</v>
      </c>
      <c r="BG82" s="7">
        <v>20</v>
      </c>
      <c r="BH82" s="7">
        <v>2</v>
      </c>
      <c r="BI82" s="7">
        <v>17</v>
      </c>
      <c r="BJ82" s="7">
        <v>22</v>
      </c>
      <c r="BK82" s="7">
        <v>5</v>
      </c>
      <c r="BL82" s="7">
        <v>2</v>
      </c>
      <c r="BM82" s="7">
        <v>1</v>
      </c>
      <c r="BN82" s="7">
        <v>4</v>
      </c>
      <c r="BO82" s="7">
        <v>17</v>
      </c>
      <c r="BP82" s="7">
        <v>6</v>
      </c>
      <c r="BQ82" s="7">
        <v>66</v>
      </c>
      <c r="BR82" s="7">
        <v>11</v>
      </c>
      <c r="BS82" s="7">
        <v>1</v>
      </c>
      <c r="BT82" s="7">
        <v>22</v>
      </c>
      <c r="BU82" s="7">
        <v>31</v>
      </c>
      <c r="BV82" s="7">
        <v>21</v>
      </c>
      <c r="BW82" s="7">
        <v>3</v>
      </c>
      <c r="BX82" s="7">
        <v>21</v>
      </c>
      <c r="BY82" s="7">
        <v>5</v>
      </c>
      <c r="BZ82" s="7">
        <v>6</v>
      </c>
      <c r="CA82" s="7">
        <v>34</v>
      </c>
      <c r="CB82" s="7">
        <v>12</v>
      </c>
      <c r="CC82" s="7">
        <v>6</v>
      </c>
      <c r="CD82" s="7">
        <v>14</v>
      </c>
      <c r="CE82" s="7">
        <v>5</v>
      </c>
      <c r="CF82" s="7">
        <v>6</v>
      </c>
      <c r="CG82" s="7">
        <f t="shared" si="90"/>
        <v>31</v>
      </c>
      <c r="CH82" s="7">
        <v>47</v>
      </c>
      <c r="CI82" s="7">
        <v>28</v>
      </c>
      <c r="CJ82" s="7">
        <v>17</v>
      </c>
      <c r="CK82" s="7">
        <v>5</v>
      </c>
      <c r="CL82" s="7">
        <v>44</v>
      </c>
      <c r="CM82" s="7">
        <v>39</v>
      </c>
    </row>
    <row r="83" spans="1:91" x14ac:dyDescent="0.2">
      <c r="A83" s="52" t="s">
        <v>201</v>
      </c>
      <c r="B83" s="7">
        <f t="shared" si="80"/>
        <v>450</v>
      </c>
      <c r="C83" s="7">
        <f t="shared" si="81"/>
        <v>14</v>
      </c>
      <c r="D83" s="7">
        <f t="shared" si="82"/>
        <v>35</v>
      </c>
      <c r="E83" s="7">
        <f t="shared" si="83"/>
        <v>17</v>
      </c>
      <c r="F83" s="7">
        <f t="shared" si="84"/>
        <v>39</v>
      </c>
      <c r="G83" s="7">
        <f t="shared" si="85"/>
        <v>49</v>
      </c>
      <c r="H83" s="7">
        <f t="shared" si="86"/>
        <v>48</v>
      </c>
      <c r="I83" s="7">
        <f t="shared" si="87"/>
        <v>117</v>
      </c>
      <c r="J83" s="7">
        <f t="shared" si="88"/>
        <v>131</v>
      </c>
      <c r="K83" s="7">
        <v>1</v>
      </c>
      <c r="L83" s="7">
        <v>3</v>
      </c>
      <c r="M83" s="7">
        <v>1</v>
      </c>
      <c r="N83" s="7">
        <v>1</v>
      </c>
      <c r="O83" s="7">
        <v>3</v>
      </c>
      <c r="P83" s="7">
        <f t="shared" si="89"/>
        <v>9</v>
      </c>
      <c r="Q83" s="7">
        <v>3</v>
      </c>
      <c r="R83" s="7">
        <v>2</v>
      </c>
      <c r="S83" s="7">
        <v>0</v>
      </c>
      <c r="T83" s="7">
        <v>10</v>
      </c>
      <c r="U83" s="7">
        <v>5</v>
      </c>
      <c r="V83" s="7">
        <v>0</v>
      </c>
      <c r="W83" s="7">
        <v>1</v>
      </c>
      <c r="X83" s="7">
        <v>9</v>
      </c>
      <c r="Y83" s="7">
        <v>5</v>
      </c>
      <c r="Z83" s="7">
        <v>5</v>
      </c>
      <c r="AA83" s="7">
        <v>2</v>
      </c>
      <c r="AB83" s="7">
        <v>1</v>
      </c>
      <c r="AC83" s="7">
        <v>0</v>
      </c>
      <c r="AD83" s="7">
        <v>1</v>
      </c>
      <c r="AE83" s="7">
        <v>1</v>
      </c>
      <c r="AF83" s="7">
        <v>5</v>
      </c>
      <c r="AG83" s="7">
        <v>3</v>
      </c>
      <c r="AH83" s="7">
        <v>4</v>
      </c>
      <c r="AI83" s="7">
        <v>0</v>
      </c>
      <c r="AJ83" s="7">
        <v>6</v>
      </c>
      <c r="AK83" s="7">
        <v>7</v>
      </c>
      <c r="AL83" s="7">
        <v>8</v>
      </c>
      <c r="AM83" s="7">
        <v>15</v>
      </c>
      <c r="AN83" s="7">
        <v>3</v>
      </c>
      <c r="AO83" s="7">
        <v>0</v>
      </c>
      <c r="AP83" s="7">
        <v>0</v>
      </c>
      <c r="AQ83" s="7">
        <v>3</v>
      </c>
      <c r="AR83" s="7">
        <v>5</v>
      </c>
      <c r="AS83" s="7">
        <v>1</v>
      </c>
      <c r="AT83" s="7">
        <v>2</v>
      </c>
      <c r="AU83" s="7">
        <v>5</v>
      </c>
      <c r="AV83" s="7">
        <v>5</v>
      </c>
      <c r="AW83" s="7">
        <v>16</v>
      </c>
      <c r="AX83" s="7">
        <v>3</v>
      </c>
      <c r="AY83" s="7">
        <v>0</v>
      </c>
      <c r="AZ83" s="7">
        <v>6</v>
      </c>
      <c r="BA83" s="7">
        <v>3</v>
      </c>
      <c r="BB83" s="7">
        <v>1</v>
      </c>
      <c r="BC83" s="7">
        <v>1</v>
      </c>
      <c r="BD83" s="7">
        <v>3</v>
      </c>
      <c r="BE83" s="7">
        <v>2</v>
      </c>
      <c r="BF83" s="7">
        <v>3</v>
      </c>
      <c r="BG83" s="7">
        <v>8</v>
      </c>
      <c r="BH83" s="7">
        <v>1</v>
      </c>
      <c r="BI83" s="7">
        <v>1</v>
      </c>
      <c r="BJ83" s="7">
        <v>16</v>
      </c>
      <c r="BK83" s="7">
        <v>8</v>
      </c>
      <c r="BL83" s="7">
        <v>3</v>
      </c>
      <c r="BM83" s="7">
        <v>0</v>
      </c>
      <c r="BN83" s="7">
        <v>1</v>
      </c>
      <c r="BO83" s="7">
        <v>18</v>
      </c>
      <c r="BP83" s="7">
        <v>3</v>
      </c>
      <c r="BQ83" s="7">
        <v>15</v>
      </c>
      <c r="BR83" s="7">
        <v>6</v>
      </c>
      <c r="BS83" s="7">
        <v>0</v>
      </c>
      <c r="BT83" s="7">
        <v>9</v>
      </c>
      <c r="BU83" s="7">
        <v>16</v>
      </c>
      <c r="BV83" s="7">
        <v>13</v>
      </c>
      <c r="BW83" s="7">
        <v>2</v>
      </c>
      <c r="BX83" s="7">
        <v>18</v>
      </c>
      <c r="BY83" s="7">
        <v>1</v>
      </c>
      <c r="BZ83" s="7">
        <v>1</v>
      </c>
      <c r="CA83" s="7">
        <v>15</v>
      </c>
      <c r="CB83" s="7">
        <v>9</v>
      </c>
      <c r="CC83" s="7">
        <v>6</v>
      </c>
      <c r="CD83" s="7">
        <v>14</v>
      </c>
      <c r="CE83" s="7">
        <v>2</v>
      </c>
      <c r="CF83" s="7">
        <v>1</v>
      </c>
      <c r="CG83" s="7">
        <f t="shared" si="90"/>
        <v>23</v>
      </c>
      <c r="CH83" s="7">
        <v>35</v>
      </c>
      <c r="CI83" s="7">
        <v>19</v>
      </c>
      <c r="CJ83" s="7">
        <v>6</v>
      </c>
      <c r="CK83" s="7">
        <v>5</v>
      </c>
      <c r="CL83" s="7">
        <v>25</v>
      </c>
      <c r="CM83" s="7">
        <v>9</v>
      </c>
    </row>
    <row r="84" spans="1:91" x14ac:dyDescent="0.2">
      <c r="A84" s="52" t="s">
        <v>533</v>
      </c>
      <c r="B84" s="7">
        <f t="shared" si="80"/>
        <v>121</v>
      </c>
      <c r="C84" s="7">
        <f t="shared" si="81"/>
        <v>0</v>
      </c>
      <c r="D84" s="7">
        <f t="shared" si="82"/>
        <v>6</v>
      </c>
      <c r="E84" s="7">
        <f t="shared" si="83"/>
        <v>5</v>
      </c>
      <c r="F84" s="7">
        <f t="shared" si="84"/>
        <v>12</v>
      </c>
      <c r="G84" s="7">
        <f t="shared" si="85"/>
        <v>10</v>
      </c>
      <c r="H84" s="7">
        <f t="shared" si="86"/>
        <v>11</v>
      </c>
      <c r="I84" s="7">
        <f t="shared" si="87"/>
        <v>42</v>
      </c>
      <c r="J84" s="7">
        <f t="shared" si="88"/>
        <v>35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f t="shared" si="89"/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1</v>
      </c>
      <c r="W84" s="7">
        <v>1</v>
      </c>
      <c r="X84" s="7">
        <v>1</v>
      </c>
      <c r="Y84" s="7">
        <v>1</v>
      </c>
      <c r="Z84" s="7">
        <v>2</v>
      </c>
      <c r="AA84" s="7">
        <v>0</v>
      </c>
      <c r="AB84" s="7">
        <v>1</v>
      </c>
      <c r="AC84" s="7">
        <v>1</v>
      </c>
      <c r="AD84" s="7">
        <v>1</v>
      </c>
      <c r="AE84" s="7">
        <v>0</v>
      </c>
      <c r="AF84" s="7">
        <v>0</v>
      </c>
      <c r="AG84" s="7">
        <v>1</v>
      </c>
      <c r="AH84" s="7">
        <v>1</v>
      </c>
      <c r="AI84" s="7">
        <v>0</v>
      </c>
      <c r="AJ84" s="7">
        <v>4</v>
      </c>
      <c r="AK84" s="7">
        <v>1</v>
      </c>
      <c r="AL84" s="7">
        <v>3</v>
      </c>
      <c r="AM84" s="7">
        <v>4</v>
      </c>
      <c r="AN84" s="7">
        <v>0</v>
      </c>
      <c r="AO84" s="7">
        <v>0</v>
      </c>
      <c r="AP84" s="7">
        <v>0</v>
      </c>
      <c r="AQ84" s="7">
        <v>0</v>
      </c>
      <c r="AR84" s="7">
        <v>2</v>
      </c>
      <c r="AS84" s="7">
        <v>1</v>
      </c>
      <c r="AT84" s="7">
        <v>0</v>
      </c>
      <c r="AU84" s="7">
        <v>1</v>
      </c>
      <c r="AV84" s="7">
        <v>0</v>
      </c>
      <c r="AW84" s="7">
        <v>3</v>
      </c>
      <c r="AX84" s="7">
        <v>0</v>
      </c>
      <c r="AY84" s="7">
        <v>0</v>
      </c>
      <c r="AZ84" s="7">
        <v>2</v>
      </c>
      <c r="BA84" s="7">
        <v>1</v>
      </c>
      <c r="BB84" s="7">
        <v>1</v>
      </c>
      <c r="BC84" s="7">
        <v>0</v>
      </c>
      <c r="BD84" s="7">
        <v>2</v>
      </c>
      <c r="BE84" s="7">
        <v>1</v>
      </c>
      <c r="BF84" s="7">
        <v>0</v>
      </c>
      <c r="BG84" s="7">
        <v>1</v>
      </c>
      <c r="BH84" s="7">
        <v>0</v>
      </c>
      <c r="BI84" s="7">
        <v>0</v>
      </c>
      <c r="BJ84" s="7">
        <v>4</v>
      </c>
      <c r="BK84" s="7">
        <v>0</v>
      </c>
      <c r="BL84" s="7">
        <v>1</v>
      </c>
      <c r="BM84" s="7">
        <v>0</v>
      </c>
      <c r="BN84" s="7">
        <v>1</v>
      </c>
      <c r="BO84" s="7">
        <v>3</v>
      </c>
      <c r="BP84" s="7">
        <v>0</v>
      </c>
      <c r="BQ84" s="7">
        <v>10</v>
      </c>
      <c r="BR84" s="7">
        <v>0</v>
      </c>
      <c r="BS84" s="7">
        <v>0</v>
      </c>
      <c r="BT84" s="7">
        <v>6</v>
      </c>
      <c r="BU84" s="7">
        <v>7</v>
      </c>
      <c r="BV84" s="7">
        <v>4</v>
      </c>
      <c r="BW84" s="7">
        <v>0</v>
      </c>
      <c r="BX84" s="7">
        <v>7</v>
      </c>
      <c r="BY84" s="7">
        <v>1</v>
      </c>
      <c r="BZ84" s="7">
        <v>1</v>
      </c>
      <c r="CA84" s="7">
        <v>3</v>
      </c>
      <c r="CB84" s="7">
        <v>2</v>
      </c>
      <c r="CC84" s="7">
        <v>1</v>
      </c>
      <c r="CD84" s="7">
        <v>3</v>
      </c>
      <c r="CE84" s="7">
        <v>0</v>
      </c>
      <c r="CF84" s="7">
        <v>0</v>
      </c>
      <c r="CG84" s="7">
        <f t="shared" si="90"/>
        <v>4</v>
      </c>
      <c r="CH84" s="7">
        <v>7</v>
      </c>
      <c r="CI84" s="7">
        <v>4</v>
      </c>
      <c r="CJ84" s="7">
        <v>2</v>
      </c>
      <c r="CK84" s="7">
        <v>1</v>
      </c>
      <c r="CL84" s="7">
        <v>10</v>
      </c>
      <c r="CM84" s="7">
        <v>5</v>
      </c>
    </row>
    <row r="85" spans="1:91" x14ac:dyDescent="0.2">
      <c r="A85" s="5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438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52">
        <v>-19</v>
      </c>
      <c r="B87" s="7">
        <f t="shared" ref="B87:B92" si="91">SUM(C87:J87)</f>
        <v>260</v>
      </c>
      <c r="C87" s="7">
        <f t="shared" ref="C87:C92" si="92">SUM(K87:S87)-P87</f>
        <v>13</v>
      </c>
      <c r="D87" s="7">
        <f t="shared" ref="D87:D92" si="93">SUM(T87:Z87)</f>
        <v>40</v>
      </c>
      <c r="E87" s="7">
        <f t="shared" ref="E87:E92" si="94">SUM(AA87:AI87)</f>
        <v>20</v>
      </c>
      <c r="F87" s="7">
        <f t="shared" ref="F87:F92" si="95">SUM(AJ87:AP87)</f>
        <v>36</v>
      </c>
      <c r="G87" s="7">
        <f t="shared" ref="G87:G92" si="96">SUM(AQ87:BA87)</f>
        <v>49</v>
      </c>
      <c r="H87" s="7">
        <f t="shared" ref="H87:H92" si="97">SUM(BB87:BN87)</f>
        <v>31</v>
      </c>
      <c r="I87" s="7">
        <f t="shared" ref="I87:I92" si="98">SUM(BO87:CA87)</f>
        <v>41</v>
      </c>
      <c r="J87" s="7">
        <f t="shared" ref="J87:J92" si="99">SUM(CB87:CM87)-CG87</f>
        <v>30</v>
      </c>
      <c r="K87" s="7">
        <v>1</v>
      </c>
      <c r="L87" s="7">
        <v>2</v>
      </c>
      <c r="M87" s="7">
        <v>0</v>
      </c>
      <c r="N87" s="7">
        <v>0</v>
      </c>
      <c r="O87" s="7">
        <v>3</v>
      </c>
      <c r="P87" s="7">
        <f t="shared" si="89"/>
        <v>6</v>
      </c>
      <c r="Q87" s="7">
        <v>3</v>
      </c>
      <c r="R87" s="7">
        <v>4</v>
      </c>
      <c r="S87" s="7">
        <v>0</v>
      </c>
      <c r="T87" s="7">
        <v>14</v>
      </c>
      <c r="U87" s="7">
        <v>5</v>
      </c>
      <c r="V87" s="7">
        <v>2</v>
      </c>
      <c r="W87" s="7">
        <v>2</v>
      </c>
      <c r="X87" s="7">
        <v>5</v>
      </c>
      <c r="Y87" s="7">
        <v>2</v>
      </c>
      <c r="Z87" s="7">
        <v>10</v>
      </c>
      <c r="AA87" s="7">
        <v>2</v>
      </c>
      <c r="AB87" s="7">
        <v>3</v>
      </c>
      <c r="AC87" s="7">
        <v>0</v>
      </c>
      <c r="AD87" s="7">
        <v>2</v>
      </c>
      <c r="AE87" s="7">
        <v>0</v>
      </c>
      <c r="AF87" s="7">
        <v>4</v>
      </c>
      <c r="AG87" s="7">
        <v>5</v>
      </c>
      <c r="AH87" s="7">
        <v>1</v>
      </c>
      <c r="AI87" s="7">
        <v>3</v>
      </c>
      <c r="AJ87" s="7">
        <v>10</v>
      </c>
      <c r="AK87" s="7">
        <v>5</v>
      </c>
      <c r="AL87" s="7">
        <v>7</v>
      </c>
      <c r="AM87" s="7">
        <v>8</v>
      </c>
      <c r="AN87" s="7">
        <v>2</v>
      </c>
      <c r="AO87" s="7">
        <v>2</v>
      </c>
      <c r="AP87" s="7">
        <v>2</v>
      </c>
      <c r="AQ87" s="7">
        <v>4</v>
      </c>
      <c r="AR87" s="7">
        <v>11</v>
      </c>
      <c r="AS87" s="7">
        <v>2</v>
      </c>
      <c r="AT87" s="7">
        <v>1</v>
      </c>
      <c r="AU87" s="7">
        <v>1</v>
      </c>
      <c r="AV87" s="7">
        <v>4</v>
      </c>
      <c r="AW87" s="7">
        <v>12</v>
      </c>
      <c r="AX87" s="7">
        <v>3</v>
      </c>
      <c r="AY87" s="7">
        <v>0</v>
      </c>
      <c r="AZ87" s="7">
        <v>5</v>
      </c>
      <c r="BA87" s="7">
        <v>6</v>
      </c>
      <c r="BB87" s="7">
        <v>2</v>
      </c>
      <c r="BC87" s="7">
        <v>3</v>
      </c>
      <c r="BD87" s="7">
        <v>1</v>
      </c>
      <c r="BE87" s="7">
        <v>1</v>
      </c>
      <c r="BF87" s="7">
        <v>2</v>
      </c>
      <c r="BG87" s="7">
        <v>1</v>
      </c>
      <c r="BH87" s="7">
        <v>3</v>
      </c>
      <c r="BI87" s="7">
        <v>0</v>
      </c>
      <c r="BJ87" s="7">
        <v>8</v>
      </c>
      <c r="BK87" s="7">
        <v>3</v>
      </c>
      <c r="BL87" s="7">
        <v>1</v>
      </c>
      <c r="BM87" s="7">
        <v>4</v>
      </c>
      <c r="BN87" s="7">
        <v>2</v>
      </c>
      <c r="BO87" s="7">
        <v>1</v>
      </c>
      <c r="BP87" s="7">
        <v>4</v>
      </c>
      <c r="BQ87" s="7">
        <v>2</v>
      </c>
      <c r="BR87" s="7">
        <v>1</v>
      </c>
      <c r="BS87" s="7">
        <v>0</v>
      </c>
      <c r="BT87" s="7">
        <v>4</v>
      </c>
      <c r="BU87" s="7">
        <v>5</v>
      </c>
      <c r="BV87" s="7">
        <v>4</v>
      </c>
      <c r="BW87" s="7">
        <v>2</v>
      </c>
      <c r="BX87" s="7">
        <v>7</v>
      </c>
      <c r="BY87" s="7">
        <v>0</v>
      </c>
      <c r="BZ87" s="7">
        <v>2</v>
      </c>
      <c r="CA87" s="7">
        <v>9</v>
      </c>
      <c r="CB87" s="7">
        <v>0</v>
      </c>
      <c r="CC87" s="7">
        <v>2</v>
      </c>
      <c r="CD87" s="7">
        <v>5</v>
      </c>
      <c r="CE87" s="7">
        <v>1</v>
      </c>
      <c r="CF87" s="7">
        <v>0</v>
      </c>
      <c r="CG87" s="7">
        <f t="shared" si="90"/>
        <v>8</v>
      </c>
      <c r="CH87" s="7">
        <v>5</v>
      </c>
      <c r="CI87" s="7">
        <v>4</v>
      </c>
      <c r="CJ87" s="7">
        <v>2</v>
      </c>
      <c r="CK87" s="7">
        <v>0</v>
      </c>
      <c r="CL87" s="7">
        <v>4</v>
      </c>
      <c r="CM87" s="7">
        <v>7</v>
      </c>
    </row>
    <row r="88" spans="1:91" x14ac:dyDescent="0.2">
      <c r="A88" s="52" t="s">
        <v>198</v>
      </c>
      <c r="B88" s="7">
        <f t="shared" si="91"/>
        <v>4448</v>
      </c>
      <c r="C88" s="7">
        <f t="shared" si="92"/>
        <v>213</v>
      </c>
      <c r="D88" s="7">
        <f t="shared" si="93"/>
        <v>505</v>
      </c>
      <c r="E88" s="7">
        <f t="shared" si="94"/>
        <v>529</v>
      </c>
      <c r="F88" s="7">
        <f t="shared" si="95"/>
        <v>602</v>
      </c>
      <c r="G88" s="7">
        <f t="shared" si="96"/>
        <v>758</v>
      </c>
      <c r="H88" s="7">
        <f t="shared" si="97"/>
        <v>473</v>
      </c>
      <c r="I88" s="7">
        <f t="shared" si="98"/>
        <v>793</v>
      </c>
      <c r="J88" s="7">
        <f t="shared" si="99"/>
        <v>575</v>
      </c>
      <c r="K88" s="7">
        <v>7</v>
      </c>
      <c r="L88" s="7">
        <v>30</v>
      </c>
      <c r="M88" s="7">
        <v>15</v>
      </c>
      <c r="N88" s="7">
        <v>24</v>
      </c>
      <c r="O88" s="7">
        <v>46</v>
      </c>
      <c r="P88" s="7">
        <f t="shared" si="89"/>
        <v>122</v>
      </c>
      <c r="Q88" s="7">
        <v>42</v>
      </c>
      <c r="R88" s="7">
        <v>20</v>
      </c>
      <c r="S88" s="7">
        <v>29</v>
      </c>
      <c r="T88" s="7">
        <v>128</v>
      </c>
      <c r="U88" s="7">
        <v>90</v>
      </c>
      <c r="V88" s="7">
        <v>52</v>
      </c>
      <c r="W88" s="7">
        <v>43</v>
      </c>
      <c r="X88" s="7">
        <v>60</v>
      </c>
      <c r="Y88" s="7">
        <v>41</v>
      </c>
      <c r="Z88" s="7">
        <v>91</v>
      </c>
      <c r="AA88" s="7">
        <v>49</v>
      </c>
      <c r="AB88" s="7">
        <v>50</v>
      </c>
      <c r="AC88" s="7">
        <v>18</v>
      </c>
      <c r="AD88" s="7">
        <v>44</v>
      </c>
      <c r="AE88" s="7">
        <v>43</v>
      </c>
      <c r="AF88" s="7">
        <v>68</v>
      </c>
      <c r="AG88" s="7">
        <v>115</v>
      </c>
      <c r="AH88" s="7">
        <v>51</v>
      </c>
      <c r="AI88" s="7">
        <v>91</v>
      </c>
      <c r="AJ88" s="7">
        <v>84</v>
      </c>
      <c r="AK88" s="7">
        <v>95</v>
      </c>
      <c r="AL88" s="7">
        <v>136</v>
      </c>
      <c r="AM88" s="7">
        <v>120</v>
      </c>
      <c r="AN88" s="7">
        <v>44</v>
      </c>
      <c r="AO88" s="7">
        <v>90</v>
      </c>
      <c r="AP88" s="7">
        <v>33</v>
      </c>
      <c r="AQ88" s="7">
        <v>45</v>
      </c>
      <c r="AR88" s="7">
        <v>149</v>
      </c>
      <c r="AS88" s="7">
        <v>28</v>
      </c>
      <c r="AT88" s="7">
        <v>36</v>
      </c>
      <c r="AU88" s="7">
        <v>51</v>
      </c>
      <c r="AV88" s="7">
        <v>57</v>
      </c>
      <c r="AW88" s="7">
        <v>146</v>
      </c>
      <c r="AX88" s="7">
        <v>57</v>
      </c>
      <c r="AY88" s="7">
        <v>22</v>
      </c>
      <c r="AZ88" s="7">
        <v>37</v>
      </c>
      <c r="BA88" s="7">
        <v>130</v>
      </c>
      <c r="BB88" s="7">
        <v>48</v>
      </c>
      <c r="BC88" s="7">
        <v>12</v>
      </c>
      <c r="BD88" s="7">
        <v>46</v>
      </c>
      <c r="BE88" s="7">
        <v>39</v>
      </c>
      <c r="BF88" s="7">
        <v>25</v>
      </c>
      <c r="BG88" s="7">
        <v>50</v>
      </c>
      <c r="BH88" s="7">
        <v>17</v>
      </c>
      <c r="BI88" s="7">
        <v>30</v>
      </c>
      <c r="BJ88" s="7">
        <v>71</v>
      </c>
      <c r="BK88" s="7">
        <v>53</v>
      </c>
      <c r="BL88" s="7">
        <v>37</v>
      </c>
      <c r="BM88" s="7">
        <v>22</v>
      </c>
      <c r="BN88" s="7">
        <v>23</v>
      </c>
      <c r="BO88" s="7">
        <v>72</v>
      </c>
      <c r="BP88" s="7">
        <v>67</v>
      </c>
      <c r="BQ88" s="7">
        <v>89</v>
      </c>
      <c r="BR88" s="7">
        <v>37</v>
      </c>
      <c r="BS88" s="7">
        <v>2</v>
      </c>
      <c r="BT88" s="7">
        <v>79</v>
      </c>
      <c r="BU88" s="7">
        <v>124</v>
      </c>
      <c r="BV88" s="7">
        <v>66</v>
      </c>
      <c r="BW88" s="7">
        <v>51</v>
      </c>
      <c r="BX88" s="7">
        <v>72</v>
      </c>
      <c r="BY88" s="7">
        <v>13</v>
      </c>
      <c r="BZ88" s="7">
        <v>26</v>
      </c>
      <c r="CA88" s="7">
        <v>95</v>
      </c>
      <c r="CB88" s="7">
        <v>37</v>
      </c>
      <c r="CC88" s="7">
        <v>19</v>
      </c>
      <c r="CD88" s="7">
        <v>32</v>
      </c>
      <c r="CE88" s="7">
        <v>11</v>
      </c>
      <c r="CF88" s="7">
        <v>28</v>
      </c>
      <c r="CG88" s="7">
        <f t="shared" si="90"/>
        <v>90</v>
      </c>
      <c r="CH88" s="7">
        <v>98</v>
      </c>
      <c r="CI88" s="7">
        <v>100</v>
      </c>
      <c r="CJ88" s="7">
        <v>33</v>
      </c>
      <c r="CK88" s="7">
        <v>26</v>
      </c>
      <c r="CL88" s="7">
        <v>86</v>
      </c>
      <c r="CM88" s="7">
        <v>105</v>
      </c>
    </row>
    <row r="89" spans="1:91" x14ac:dyDescent="0.2">
      <c r="A89" s="52" t="s">
        <v>199</v>
      </c>
      <c r="B89" s="7">
        <f t="shared" si="91"/>
        <v>4684</v>
      </c>
      <c r="C89" s="7">
        <f t="shared" si="92"/>
        <v>261</v>
      </c>
      <c r="D89" s="7">
        <f t="shared" si="93"/>
        <v>489</v>
      </c>
      <c r="E89" s="7">
        <f t="shared" si="94"/>
        <v>600</v>
      </c>
      <c r="F89" s="7">
        <f t="shared" si="95"/>
        <v>561</v>
      </c>
      <c r="G89" s="7">
        <f t="shared" si="96"/>
        <v>859</v>
      </c>
      <c r="H89" s="7">
        <f t="shared" si="97"/>
        <v>444</v>
      </c>
      <c r="I89" s="7">
        <f t="shared" si="98"/>
        <v>884</v>
      </c>
      <c r="J89" s="7">
        <f t="shared" si="99"/>
        <v>586</v>
      </c>
      <c r="K89" s="7">
        <v>8</v>
      </c>
      <c r="L89" s="7">
        <v>41</v>
      </c>
      <c r="M89" s="7">
        <v>24</v>
      </c>
      <c r="N89" s="7">
        <v>36</v>
      </c>
      <c r="O89" s="7">
        <v>32</v>
      </c>
      <c r="P89" s="7">
        <f t="shared" si="89"/>
        <v>141</v>
      </c>
      <c r="Q89" s="7">
        <v>58</v>
      </c>
      <c r="R89" s="7">
        <v>32</v>
      </c>
      <c r="S89" s="7">
        <v>30</v>
      </c>
      <c r="T89" s="7">
        <v>92</v>
      </c>
      <c r="U89" s="7">
        <v>76</v>
      </c>
      <c r="V89" s="7">
        <v>47</v>
      </c>
      <c r="W89" s="7">
        <v>51</v>
      </c>
      <c r="X89" s="7">
        <v>61</v>
      </c>
      <c r="Y89" s="7">
        <v>51</v>
      </c>
      <c r="Z89" s="7">
        <v>111</v>
      </c>
      <c r="AA89" s="7">
        <v>40</v>
      </c>
      <c r="AB89" s="7">
        <v>62</v>
      </c>
      <c r="AC89" s="7">
        <v>22</v>
      </c>
      <c r="AD89" s="7">
        <v>60</v>
      </c>
      <c r="AE89" s="7">
        <v>49</v>
      </c>
      <c r="AF89" s="7">
        <v>70</v>
      </c>
      <c r="AG89" s="7">
        <v>139</v>
      </c>
      <c r="AH89" s="7">
        <v>54</v>
      </c>
      <c r="AI89" s="7">
        <v>104</v>
      </c>
      <c r="AJ89" s="7">
        <v>71</v>
      </c>
      <c r="AK89" s="7">
        <v>99</v>
      </c>
      <c r="AL89" s="7">
        <v>122</v>
      </c>
      <c r="AM89" s="7">
        <v>114</v>
      </c>
      <c r="AN89" s="7">
        <v>36</v>
      </c>
      <c r="AO89" s="7">
        <v>77</v>
      </c>
      <c r="AP89" s="7">
        <v>42</v>
      </c>
      <c r="AQ89" s="7">
        <v>53</v>
      </c>
      <c r="AR89" s="7">
        <v>128</v>
      </c>
      <c r="AS89" s="7">
        <v>60</v>
      </c>
      <c r="AT89" s="7">
        <v>42</v>
      </c>
      <c r="AU89" s="7">
        <v>58</v>
      </c>
      <c r="AV89" s="7">
        <v>82</v>
      </c>
      <c r="AW89" s="7">
        <v>143</v>
      </c>
      <c r="AX89" s="7">
        <v>77</v>
      </c>
      <c r="AY89" s="7">
        <v>17</v>
      </c>
      <c r="AZ89" s="7">
        <v>53</v>
      </c>
      <c r="BA89" s="7">
        <v>146</v>
      </c>
      <c r="BB89" s="7">
        <v>71</v>
      </c>
      <c r="BC89" s="7">
        <v>16</v>
      </c>
      <c r="BD89" s="7">
        <v>44</v>
      </c>
      <c r="BE89" s="7">
        <v>26</v>
      </c>
      <c r="BF89" s="7">
        <v>33</v>
      </c>
      <c r="BG89" s="7">
        <v>40</v>
      </c>
      <c r="BH89" s="7">
        <v>11</v>
      </c>
      <c r="BI89" s="7">
        <v>26</v>
      </c>
      <c r="BJ89" s="7">
        <v>56</v>
      </c>
      <c r="BK89" s="7">
        <v>34</v>
      </c>
      <c r="BL89" s="7">
        <v>38</v>
      </c>
      <c r="BM89" s="7">
        <v>26</v>
      </c>
      <c r="BN89" s="7">
        <v>23</v>
      </c>
      <c r="BO89" s="7">
        <v>89</v>
      </c>
      <c r="BP89" s="7">
        <v>71</v>
      </c>
      <c r="BQ89" s="7">
        <v>85</v>
      </c>
      <c r="BR89" s="7">
        <v>42</v>
      </c>
      <c r="BS89" s="7">
        <v>6</v>
      </c>
      <c r="BT89" s="7">
        <v>86</v>
      </c>
      <c r="BU89" s="7">
        <v>174</v>
      </c>
      <c r="BV89" s="7">
        <v>79</v>
      </c>
      <c r="BW89" s="7">
        <v>47</v>
      </c>
      <c r="BX89" s="7">
        <v>65</v>
      </c>
      <c r="BY89" s="7">
        <v>24</v>
      </c>
      <c r="BZ89" s="7">
        <v>37</v>
      </c>
      <c r="CA89" s="7">
        <v>79</v>
      </c>
      <c r="CB89" s="7">
        <v>37</v>
      </c>
      <c r="CC89" s="7">
        <v>22</v>
      </c>
      <c r="CD89" s="7">
        <v>33</v>
      </c>
      <c r="CE89" s="7">
        <v>15</v>
      </c>
      <c r="CF89" s="7">
        <v>55</v>
      </c>
      <c r="CG89" s="7">
        <f t="shared" si="90"/>
        <v>125</v>
      </c>
      <c r="CH89" s="7">
        <v>97</v>
      </c>
      <c r="CI89" s="7">
        <v>82</v>
      </c>
      <c r="CJ89" s="7">
        <v>47</v>
      </c>
      <c r="CK89" s="7">
        <v>27</v>
      </c>
      <c r="CL89" s="7">
        <v>98</v>
      </c>
      <c r="CM89" s="7">
        <v>73</v>
      </c>
    </row>
    <row r="90" spans="1:91" x14ac:dyDescent="0.2">
      <c r="A90" s="52" t="s">
        <v>200</v>
      </c>
      <c r="B90" s="7">
        <f t="shared" si="91"/>
        <v>1755</v>
      </c>
      <c r="C90" s="7">
        <f t="shared" si="92"/>
        <v>106</v>
      </c>
      <c r="D90" s="7">
        <f t="shared" si="93"/>
        <v>167</v>
      </c>
      <c r="E90" s="7">
        <f t="shared" si="94"/>
        <v>220</v>
      </c>
      <c r="F90" s="7">
        <f t="shared" si="95"/>
        <v>195</v>
      </c>
      <c r="G90" s="7">
        <f t="shared" si="96"/>
        <v>336</v>
      </c>
      <c r="H90" s="7">
        <f t="shared" si="97"/>
        <v>161</v>
      </c>
      <c r="I90" s="7">
        <f t="shared" si="98"/>
        <v>378</v>
      </c>
      <c r="J90" s="7">
        <f t="shared" si="99"/>
        <v>192</v>
      </c>
      <c r="K90" s="7">
        <v>7</v>
      </c>
      <c r="L90" s="7">
        <v>18</v>
      </c>
      <c r="M90" s="7">
        <v>8</v>
      </c>
      <c r="N90" s="7">
        <v>13</v>
      </c>
      <c r="O90" s="7">
        <v>17</v>
      </c>
      <c r="P90" s="7">
        <f t="shared" si="89"/>
        <v>63</v>
      </c>
      <c r="Q90" s="7">
        <v>20</v>
      </c>
      <c r="R90" s="7">
        <v>10</v>
      </c>
      <c r="S90" s="7">
        <v>13</v>
      </c>
      <c r="T90" s="7">
        <v>36</v>
      </c>
      <c r="U90" s="7">
        <v>23</v>
      </c>
      <c r="V90" s="7">
        <v>14</v>
      </c>
      <c r="W90" s="7">
        <v>19</v>
      </c>
      <c r="X90" s="7">
        <v>22</v>
      </c>
      <c r="Y90" s="7">
        <v>15</v>
      </c>
      <c r="Z90" s="7">
        <v>38</v>
      </c>
      <c r="AA90" s="7">
        <v>13</v>
      </c>
      <c r="AB90" s="7">
        <v>23</v>
      </c>
      <c r="AC90" s="7">
        <v>10</v>
      </c>
      <c r="AD90" s="7">
        <v>14</v>
      </c>
      <c r="AE90" s="7">
        <v>14</v>
      </c>
      <c r="AF90" s="7">
        <v>39</v>
      </c>
      <c r="AG90" s="7">
        <v>50</v>
      </c>
      <c r="AH90" s="7">
        <v>16</v>
      </c>
      <c r="AI90" s="7">
        <v>41</v>
      </c>
      <c r="AJ90" s="7">
        <v>21</v>
      </c>
      <c r="AK90" s="7">
        <v>38</v>
      </c>
      <c r="AL90" s="7">
        <v>44</v>
      </c>
      <c r="AM90" s="7">
        <v>42</v>
      </c>
      <c r="AN90" s="7">
        <v>13</v>
      </c>
      <c r="AO90" s="7">
        <v>26</v>
      </c>
      <c r="AP90" s="7">
        <v>11</v>
      </c>
      <c r="AQ90" s="7">
        <v>14</v>
      </c>
      <c r="AR90" s="7">
        <v>54</v>
      </c>
      <c r="AS90" s="7">
        <v>23</v>
      </c>
      <c r="AT90" s="7">
        <v>15</v>
      </c>
      <c r="AU90" s="7">
        <v>22</v>
      </c>
      <c r="AV90" s="7">
        <v>25</v>
      </c>
      <c r="AW90" s="7">
        <v>68</v>
      </c>
      <c r="AX90" s="7">
        <v>13</v>
      </c>
      <c r="AY90" s="7">
        <v>6</v>
      </c>
      <c r="AZ90" s="7">
        <v>38</v>
      </c>
      <c r="BA90" s="7">
        <v>58</v>
      </c>
      <c r="BB90" s="7">
        <v>17</v>
      </c>
      <c r="BC90" s="7">
        <v>2</v>
      </c>
      <c r="BD90" s="7">
        <v>19</v>
      </c>
      <c r="BE90" s="7">
        <v>11</v>
      </c>
      <c r="BF90" s="7">
        <v>7</v>
      </c>
      <c r="BG90" s="7">
        <v>15</v>
      </c>
      <c r="BH90" s="7">
        <v>7</v>
      </c>
      <c r="BI90" s="7">
        <v>15</v>
      </c>
      <c r="BJ90" s="7">
        <v>17</v>
      </c>
      <c r="BK90" s="7">
        <v>15</v>
      </c>
      <c r="BL90" s="7">
        <v>13</v>
      </c>
      <c r="BM90" s="7">
        <v>11</v>
      </c>
      <c r="BN90" s="7">
        <v>12</v>
      </c>
      <c r="BO90" s="7">
        <v>37</v>
      </c>
      <c r="BP90" s="7">
        <v>18</v>
      </c>
      <c r="BQ90" s="7">
        <v>38</v>
      </c>
      <c r="BR90" s="7">
        <v>11</v>
      </c>
      <c r="BS90" s="7">
        <v>2</v>
      </c>
      <c r="BT90" s="7">
        <v>30</v>
      </c>
      <c r="BU90" s="7">
        <v>75</v>
      </c>
      <c r="BV90" s="7">
        <v>38</v>
      </c>
      <c r="BW90" s="7">
        <v>13</v>
      </c>
      <c r="BX90" s="7">
        <v>54</v>
      </c>
      <c r="BY90" s="7">
        <v>7</v>
      </c>
      <c r="BZ90" s="7">
        <v>13</v>
      </c>
      <c r="CA90" s="7">
        <v>42</v>
      </c>
      <c r="CB90" s="7">
        <v>14</v>
      </c>
      <c r="CC90" s="7">
        <v>12</v>
      </c>
      <c r="CD90" s="7">
        <v>10</v>
      </c>
      <c r="CE90" s="7">
        <v>6</v>
      </c>
      <c r="CF90" s="7">
        <v>12</v>
      </c>
      <c r="CG90" s="7">
        <f t="shared" si="90"/>
        <v>40</v>
      </c>
      <c r="CH90" s="7">
        <v>33</v>
      </c>
      <c r="CI90" s="7">
        <v>33</v>
      </c>
      <c r="CJ90" s="7">
        <v>10</v>
      </c>
      <c r="CK90" s="7">
        <v>10</v>
      </c>
      <c r="CL90" s="7">
        <v>29</v>
      </c>
      <c r="CM90" s="7">
        <v>23</v>
      </c>
    </row>
    <row r="91" spans="1:91" x14ac:dyDescent="0.2">
      <c r="A91" s="52" t="s">
        <v>201</v>
      </c>
      <c r="B91" s="7">
        <f t="shared" si="91"/>
        <v>600</v>
      </c>
      <c r="C91" s="7">
        <f t="shared" si="92"/>
        <v>32</v>
      </c>
      <c r="D91" s="7">
        <f t="shared" si="93"/>
        <v>49</v>
      </c>
      <c r="E91" s="7">
        <f t="shared" si="94"/>
        <v>94</v>
      </c>
      <c r="F91" s="7">
        <f t="shared" si="95"/>
        <v>52</v>
      </c>
      <c r="G91" s="7">
        <f t="shared" si="96"/>
        <v>107</v>
      </c>
      <c r="H91" s="7">
        <f t="shared" si="97"/>
        <v>53</v>
      </c>
      <c r="I91" s="7">
        <f t="shared" si="98"/>
        <v>145</v>
      </c>
      <c r="J91" s="7">
        <f t="shared" si="99"/>
        <v>68</v>
      </c>
      <c r="K91" s="7">
        <v>0</v>
      </c>
      <c r="L91" s="7">
        <v>5</v>
      </c>
      <c r="M91" s="7">
        <v>2</v>
      </c>
      <c r="N91" s="7">
        <v>5</v>
      </c>
      <c r="O91" s="7">
        <v>4</v>
      </c>
      <c r="P91" s="7">
        <f t="shared" si="89"/>
        <v>16</v>
      </c>
      <c r="Q91" s="7">
        <v>7</v>
      </c>
      <c r="R91" s="7">
        <v>5</v>
      </c>
      <c r="S91" s="7">
        <v>4</v>
      </c>
      <c r="T91" s="7">
        <v>6</v>
      </c>
      <c r="U91" s="7">
        <v>2</v>
      </c>
      <c r="V91" s="7">
        <v>6</v>
      </c>
      <c r="W91" s="7">
        <v>6</v>
      </c>
      <c r="X91" s="7">
        <v>6</v>
      </c>
      <c r="Y91" s="7">
        <v>6</v>
      </c>
      <c r="Z91" s="7">
        <v>17</v>
      </c>
      <c r="AA91" s="7">
        <v>5</v>
      </c>
      <c r="AB91" s="7">
        <v>10</v>
      </c>
      <c r="AC91" s="7">
        <v>2</v>
      </c>
      <c r="AD91" s="7">
        <v>8</v>
      </c>
      <c r="AE91" s="7">
        <v>6</v>
      </c>
      <c r="AF91" s="7">
        <v>20</v>
      </c>
      <c r="AG91" s="7">
        <v>14</v>
      </c>
      <c r="AH91" s="7">
        <v>9</v>
      </c>
      <c r="AI91" s="7">
        <v>20</v>
      </c>
      <c r="AJ91" s="7">
        <v>5</v>
      </c>
      <c r="AK91" s="7">
        <v>6</v>
      </c>
      <c r="AL91" s="7">
        <v>18</v>
      </c>
      <c r="AM91" s="7">
        <v>10</v>
      </c>
      <c r="AN91" s="7">
        <v>0</v>
      </c>
      <c r="AO91" s="7">
        <v>10</v>
      </c>
      <c r="AP91" s="7">
        <v>3</v>
      </c>
      <c r="AQ91" s="7">
        <v>6</v>
      </c>
      <c r="AR91" s="7">
        <v>19</v>
      </c>
      <c r="AS91" s="7">
        <v>12</v>
      </c>
      <c r="AT91" s="7">
        <v>2</v>
      </c>
      <c r="AU91" s="7">
        <v>4</v>
      </c>
      <c r="AV91" s="7">
        <v>2</v>
      </c>
      <c r="AW91" s="7">
        <v>29</v>
      </c>
      <c r="AX91" s="7">
        <v>7</v>
      </c>
      <c r="AY91" s="7">
        <v>1</v>
      </c>
      <c r="AZ91" s="7">
        <v>6</v>
      </c>
      <c r="BA91" s="7">
        <v>19</v>
      </c>
      <c r="BB91" s="7">
        <v>6</v>
      </c>
      <c r="BC91" s="7">
        <v>1</v>
      </c>
      <c r="BD91" s="7">
        <v>5</v>
      </c>
      <c r="BE91" s="7">
        <v>5</v>
      </c>
      <c r="BF91" s="7">
        <v>1</v>
      </c>
      <c r="BG91" s="7">
        <v>4</v>
      </c>
      <c r="BH91" s="7">
        <v>2</v>
      </c>
      <c r="BI91" s="7">
        <v>2</v>
      </c>
      <c r="BJ91" s="7">
        <v>9</v>
      </c>
      <c r="BK91" s="7">
        <v>8</v>
      </c>
      <c r="BL91" s="7">
        <v>3</v>
      </c>
      <c r="BM91" s="7">
        <v>6</v>
      </c>
      <c r="BN91" s="7">
        <v>1</v>
      </c>
      <c r="BO91" s="7">
        <v>12</v>
      </c>
      <c r="BP91" s="7">
        <v>14</v>
      </c>
      <c r="BQ91" s="7">
        <v>8</v>
      </c>
      <c r="BR91" s="7">
        <v>9</v>
      </c>
      <c r="BS91" s="7">
        <v>1</v>
      </c>
      <c r="BT91" s="7">
        <v>11</v>
      </c>
      <c r="BU91" s="7">
        <v>25</v>
      </c>
      <c r="BV91" s="7">
        <v>17</v>
      </c>
      <c r="BW91" s="7">
        <v>4</v>
      </c>
      <c r="BX91" s="7">
        <v>12</v>
      </c>
      <c r="BY91" s="7">
        <v>5</v>
      </c>
      <c r="BZ91" s="7">
        <v>9</v>
      </c>
      <c r="CA91" s="7">
        <v>18</v>
      </c>
      <c r="CB91" s="7">
        <v>5</v>
      </c>
      <c r="CC91" s="7">
        <v>5</v>
      </c>
      <c r="CD91" s="7">
        <v>6</v>
      </c>
      <c r="CE91" s="7">
        <v>0</v>
      </c>
      <c r="CF91" s="7">
        <v>4</v>
      </c>
      <c r="CG91" s="7">
        <f t="shared" si="90"/>
        <v>15</v>
      </c>
      <c r="CH91" s="7">
        <v>8</v>
      </c>
      <c r="CI91" s="7">
        <v>16</v>
      </c>
      <c r="CJ91" s="7">
        <v>2</v>
      </c>
      <c r="CK91" s="7">
        <v>2</v>
      </c>
      <c r="CL91" s="7">
        <v>10</v>
      </c>
      <c r="CM91" s="7">
        <v>10</v>
      </c>
    </row>
    <row r="92" spans="1:91" x14ac:dyDescent="0.2">
      <c r="A92" s="52" t="s">
        <v>533</v>
      </c>
      <c r="B92" s="7">
        <f t="shared" si="91"/>
        <v>133</v>
      </c>
      <c r="C92" s="7">
        <f t="shared" si="92"/>
        <v>1</v>
      </c>
      <c r="D92" s="7">
        <f t="shared" si="93"/>
        <v>7</v>
      </c>
      <c r="E92" s="7">
        <f t="shared" si="94"/>
        <v>19</v>
      </c>
      <c r="F92" s="7">
        <f t="shared" si="95"/>
        <v>8</v>
      </c>
      <c r="G92" s="7">
        <f t="shared" si="96"/>
        <v>40</v>
      </c>
      <c r="H92" s="7">
        <f t="shared" si="97"/>
        <v>16</v>
      </c>
      <c r="I92" s="7">
        <f t="shared" si="98"/>
        <v>32</v>
      </c>
      <c r="J92" s="7">
        <f t="shared" si="99"/>
        <v>10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f t="shared" si="89"/>
        <v>0</v>
      </c>
      <c r="Q92" s="7">
        <v>0</v>
      </c>
      <c r="R92" s="7">
        <v>1</v>
      </c>
      <c r="S92" s="7">
        <v>0</v>
      </c>
      <c r="T92" s="7">
        <v>0</v>
      </c>
      <c r="U92" s="7">
        <v>0</v>
      </c>
      <c r="V92" s="7">
        <v>2</v>
      </c>
      <c r="W92" s="7">
        <v>0</v>
      </c>
      <c r="X92" s="7">
        <v>2</v>
      </c>
      <c r="Y92" s="7">
        <v>0</v>
      </c>
      <c r="Z92" s="7">
        <v>3</v>
      </c>
      <c r="AA92" s="7">
        <v>1</v>
      </c>
      <c r="AB92" s="7">
        <v>0</v>
      </c>
      <c r="AC92" s="7">
        <v>1</v>
      </c>
      <c r="AD92" s="7">
        <v>0</v>
      </c>
      <c r="AE92" s="7">
        <v>0</v>
      </c>
      <c r="AF92" s="7">
        <v>3</v>
      </c>
      <c r="AG92" s="7">
        <v>9</v>
      </c>
      <c r="AH92" s="7">
        <v>2</v>
      </c>
      <c r="AI92" s="7">
        <v>3</v>
      </c>
      <c r="AJ92" s="7">
        <v>1</v>
      </c>
      <c r="AK92" s="7">
        <v>1</v>
      </c>
      <c r="AL92" s="7">
        <v>2</v>
      </c>
      <c r="AM92" s="7">
        <v>0</v>
      </c>
      <c r="AN92" s="7">
        <v>1</v>
      </c>
      <c r="AO92" s="7">
        <v>3</v>
      </c>
      <c r="AP92" s="7">
        <v>0</v>
      </c>
      <c r="AQ92" s="7">
        <v>0</v>
      </c>
      <c r="AR92" s="7">
        <v>7</v>
      </c>
      <c r="AS92" s="7">
        <v>6</v>
      </c>
      <c r="AT92" s="7">
        <v>2</v>
      </c>
      <c r="AU92" s="7">
        <v>2</v>
      </c>
      <c r="AV92" s="7">
        <v>0</v>
      </c>
      <c r="AW92" s="7">
        <v>12</v>
      </c>
      <c r="AX92" s="7">
        <v>0</v>
      </c>
      <c r="AY92" s="7">
        <v>0</v>
      </c>
      <c r="AZ92" s="7">
        <v>3</v>
      </c>
      <c r="BA92" s="7">
        <v>8</v>
      </c>
      <c r="BB92" s="7">
        <v>0</v>
      </c>
      <c r="BC92" s="7">
        <v>0</v>
      </c>
      <c r="BD92" s="7">
        <v>2</v>
      </c>
      <c r="BE92" s="7">
        <v>3</v>
      </c>
      <c r="BF92" s="7">
        <v>1</v>
      </c>
      <c r="BG92" s="7">
        <v>1</v>
      </c>
      <c r="BH92" s="7">
        <v>0</v>
      </c>
      <c r="BI92" s="7">
        <v>2</v>
      </c>
      <c r="BJ92" s="7">
        <v>1</v>
      </c>
      <c r="BK92" s="7">
        <v>0</v>
      </c>
      <c r="BL92" s="7">
        <v>1</v>
      </c>
      <c r="BM92" s="7">
        <v>2</v>
      </c>
      <c r="BN92" s="7">
        <v>3</v>
      </c>
      <c r="BO92" s="7">
        <v>1</v>
      </c>
      <c r="BP92" s="7">
        <v>4</v>
      </c>
      <c r="BQ92" s="7">
        <v>3</v>
      </c>
      <c r="BR92" s="7">
        <v>0</v>
      </c>
      <c r="BS92" s="7">
        <v>0</v>
      </c>
      <c r="BT92" s="7">
        <v>4</v>
      </c>
      <c r="BU92" s="7">
        <v>7</v>
      </c>
      <c r="BV92" s="7">
        <v>5</v>
      </c>
      <c r="BW92" s="7">
        <v>1</v>
      </c>
      <c r="BX92" s="7">
        <v>3</v>
      </c>
      <c r="BY92" s="7">
        <v>1</v>
      </c>
      <c r="BZ92" s="7">
        <v>1</v>
      </c>
      <c r="CA92" s="7">
        <v>2</v>
      </c>
      <c r="CB92" s="7">
        <v>1</v>
      </c>
      <c r="CC92" s="7">
        <v>1</v>
      </c>
      <c r="CD92" s="7">
        <v>1</v>
      </c>
      <c r="CE92" s="7">
        <v>1</v>
      </c>
      <c r="CF92" s="7">
        <v>0</v>
      </c>
      <c r="CG92" s="7">
        <f t="shared" si="90"/>
        <v>3</v>
      </c>
      <c r="CH92" s="7">
        <v>4</v>
      </c>
      <c r="CI92" s="7">
        <v>1</v>
      </c>
      <c r="CJ92" s="7">
        <v>0</v>
      </c>
      <c r="CK92" s="7">
        <v>1</v>
      </c>
      <c r="CL92" s="7">
        <v>0</v>
      </c>
      <c r="CM92" s="7">
        <v>0</v>
      </c>
    </row>
    <row r="93" spans="1:91" x14ac:dyDescent="0.2">
      <c r="A93" s="5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439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52">
        <v>-19</v>
      </c>
      <c r="B95" s="7">
        <f t="shared" ref="B95:B100" si="100">SUM(C95:J95)</f>
        <v>115</v>
      </c>
      <c r="C95" s="7">
        <f t="shared" ref="C95:C100" si="101">SUM(K95:S95)-P95</f>
        <v>6</v>
      </c>
      <c r="D95" s="7">
        <f t="shared" ref="D95:D100" si="102">SUM(T95:Z95)</f>
        <v>12</v>
      </c>
      <c r="E95" s="7">
        <f t="shared" ref="E95:E100" si="103">SUM(AA95:AI95)</f>
        <v>18</v>
      </c>
      <c r="F95" s="7">
        <f t="shared" ref="F95:F100" si="104">SUM(AJ95:AP95)</f>
        <v>4</v>
      </c>
      <c r="G95" s="7">
        <f t="shared" ref="G95:G100" si="105">SUM(AQ95:BA95)</f>
        <v>25</v>
      </c>
      <c r="H95" s="7">
        <f t="shared" ref="H95:H100" si="106">SUM(BB95:BN95)</f>
        <v>12</v>
      </c>
      <c r="I95" s="7">
        <f t="shared" ref="I95:I100" si="107">SUM(BO95:CA95)</f>
        <v>21</v>
      </c>
      <c r="J95" s="7">
        <f t="shared" ref="J95:J100" si="108">SUM(CB95:CM95)-CG95</f>
        <v>17</v>
      </c>
      <c r="K95" s="7">
        <v>1</v>
      </c>
      <c r="L95" s="7">
        <v>2</v>
      </c>
      <c r="M95" s="7">
        <v>0</v>
      </c>
      <c r="N95" s="7">
        <v>0</v>
      </c>
      <c r="O95" s="7">
        <v>1</v>
      </c>
      <c r="P95" s="7">
        <f t="shared" si="89"/>
        <v>4</v>
      </c>
      <c r="Q95" s="7">
        <v>1</v>
      </c>
      <c r="R95" s="7">
        <v>1</v>
      </c>
      <c r="S95" s="7">
        <v>0</v>
      </c>
      <c r="T95" s="7">
        <v>3</v>
      </c>
      <c r="U95" s="7">
        <v>3</v>
      </c>
      <c r="V95" s="7">
        <v>0</v>
      </c>
      <c r="W95" s="7">
        <v>1</v>
      </c>
      <c r="X95" s="7">
        <v>2</v>
      </c>
      <c r="Y95" s="7">
        <v>1</v>
      </c>
      <c r="Z95" s="7">
        <v>2</v>
      </c>
      <c r="AA95" s="7">
        <v>0</v>
      </c>
      <c r="AB95" s="7">
        <v>2</v>
      </c>
      <c r="AC95" s="7">
        <v>1</v>
      </c>
      <c r="AD95" s="7">
        <v>4</v>
      </c>
      <c r="AE95" s="7">
        <v>1</v>
      </c>
      <c r="AF95" s="7">
        <v>2</v>
      </c>
      <c r="AG95" s="7">
        <v>4</v>
      </c>
      <c r="AH95" s="7">
        <v>0</v>
      </c>
      <c r="AI95" s="7">
        <v>4</v>
      </c>
      <c r="AJ95" s="7">
        <v>0</v>
      </c>
      <c r="AK95" s="7">
        <v>1</v>
      </c>
      <c r="AL95" s="7">
        <v>1</v>
      </c>
      <c r="AM95" s="7">
        <v>1</v>
      </c>
      <c r="AN95" s="7">
        <v>0</v>
      </c>
      <c r="AO95" s="7">
        <v>1</v>
      </c>
      <c r="AP95" s="7">
        <v>0</v>
      </c>
      <c r="AQ95" s="7">
        <v>1</v>
      </c>
      <c r="AR95" s="7">
        <v>7</v>
      </c>
      <c r="AS95" s="7">
        <v>1</v>
      </c>
      <c r="AT95" s="7">
        <v>2</v>
      </c>
      <c r="AU95" s="7">
        <v>0</v>
      </c>
      <c r="AV95" s="7">
        <v>1</v>
      </c>
      <c r="AW95" s="7">
        <v>8</v>
      </c>
      <c r="AX95" s="7">
        <v>1</v>
      </c>
      <c r="AY95" s="7">
        <v>1</v>
      </c>
      <c r="AZ95" s="7">
        <v>1</v>
      </c>
      <c r="BA95" s="7">
        <v>2</v>
      </c>
      <c r="BB95" s="7">
        <v>0</v>
      </c>
      <c r="BC95" s="7">
        <v>0</v>
      </c>
      <c r="BD95" s="7">
        <v>1</v>
      </c>
      <c r="BE95" s="7">
        <v>1</v>
      </c>
      <c r="BF95" s="7">
        <v>3</v>
      </c>
      <c r="BG95" s="7">
        <v>0</v>
      </c>
      <c r="BH95" s="7">
        <v>1</v>
      </c>
      <c r="BI95" s="7">
        <v>1</v>
      </c>
      <c r="BJ95" s="7">
        <v>0</v>
      </c>
      <c r="BK95" s="7">
        <v>0</v>
      </c>
      <c r="BL95" s="7">
        <v>1</v>
      </c>
      <c r="BM95" s="7">
        <v>2</v>
      </c>
      <c r="BN95" s="7">
        <v>2</v>
      </c>
      <c r="BO95" s="7">
        <v>1</v>
      </c>
      <c r="BP95" s="7">
        <v>4</v>
      </c>
      <c r="BQ95" s="7">
        <v>0</v>
      </c>
      <c r="BR95" s="7">
        <v>0</v>
      </c>
      <c r="BS95" s="7">
        <v>0</v>
      </c>
      <c r="BT95" s="7">
        <v>3</v>
      </c>
      <c r="BU95" s="7">
        <v>2</v>
      </c>
      <c r="BV95" s="7">
        <v>4</v>
      </c>
      <c r="BW95" s="7">
        <v>1</v>
      </c>
      <c r="BX95" s="7">
        <v>2</v>
      </c>
      <c r="BY95" s="7">
        <v>0</v>
      </c>
      <c r="BZ95" s="7">
        <v>1</v>
      </c>
      <c r="CA95" s="7">
        <v>3</v>
      </c>
      <c r="CB95" s="7">
        <v>0</v>
      </c>
      <c r="CC95" s="7">
        <v>0</v>
      </c>
      <c r="CD95" s="7">
        <v>0</v>
      </c>
      <c r="CE95" s="7">
        <v>0</v>
      </c>
      <c r="CF95" s="7">
        <v>3</v>
      </c>
      <c r="CG95" s="7">
        <f t="shared" si="90"/>
        <v>3</v>
      </c>
      <c r="CH95" s="7">
        <v>4</v>
      </c>
      <c r="CI95" s="7">
        <v>2</v>
      </c>
      <c r="CJ95" s="7">
        <v>2</v>
      </c>
      <c r="CK95" s="7">
        <v>0</v>
      </c>
      <c r="CL95" s="7">
        <v>2</v>
      </c>
      <c r="CM95" s="7">
        <v>4</v>
      </c>
    </row>
    <row r="96" spans="1:91" x14ac:dyDescent="0.2">
      <c r="A96" s="52" t="s">
        <v>198</v>
      </c>
      <c r="B96" s="7">
        <f t="shared" si="100"/>
        <v>8018</v>
      </c>
      <c r="C96" s="7">
        <f t="shared" si="101"/>
        <v>602</v>
      </c>
      <c r="D96" s="7">
        <f t="shared" si="102"/>
        <v>749</v>
      </c>
      <c r="E96" s="7">
        <f t="shared" si="103"/>
        <v>885</v>
      </c>
      <c r="F96" s="7">
        <f t="shared" si="104"/>
        <v>943</v>
      </c>
      <c r="G96" s="7">
        <f t="shared" si="105"/>
        <v>1395</v>
      </c>
      <c r="H96" s="7">
        <f t="shared" si="106"/>
        <v>880</v>
      </c>
      <c r="I96" s="7">
        <f t="shared" si="107"/>
        <v>1445</v>
      </c>
      <c r="J96" s="7">
        <f t="shared" si="108"/>
        <v>1119</v>
      </c>
      <c r="K96" s="7">
        <v>25</v>
      </c>
      <c r="L96" s="7">
        <v>90</v>
      </c>
      <c r="M96" s="7">
        <v>48</v>
      </c>
      <c r="N96" s="7">
        <v>56</v>
      </c>
      <c r="O96" s="7">
        <v>141</v>
      </c>
      <c r="P96" s="7">
        <f t="shared" si="89"/>
        <v>360</v>
      </c>
      <c r="Q96" s="7">
        <v>85</v>
      </c>
      <c r="R96" s="7">
        <v>80</v>
      </c>
      <c r="S96" s="7">
        <v>77</v>
      </c>
      <c r="T96" s="7">
        <v>142</v>
      </c>
      <c r="U96" s="7">
        <v>117</v>
      </c>
      <c r="V96" s="7">
        <v>76</v>
      </c>
      <c r="W96" s="7">
        <v>92</v>
      </c>
      <c r="X96" s="7">
        <v>97</v>
      </c>
      <c r="Y96" s="7">
        <v>71</v>
      </c>
      <c r="Z96" s="7">
        <v>154</v>
      </c>
      <c r="AA96" s="7">
        <v>67</v>
      </c>
      <c r="AB96" s="7">
        <v>76</v>
      </c>
      <c r="AC96" s="7">
        <v>57</v>
      </c>
      <c r="AD96" s="7">
        <v>92</v>
      </c>
      <c r="AE96" s="7">
        <v>56</v>
      </c>
      <c r="AF96" s="7">
        <v>117</v>
      </c>
      <c r="AG96" s="7">
        <v>198</v>
      </c>
      <c r="AH96" s="7">
        <v>62</v>
      </c>
      <c r="AI96" s="7">
        <v>160</v>
      </c>
      <c r="AJ96" s="7">
        <v>104</v>
      </c>
      <c r="AK96" s="7">
        <v>139</v>
      </c>
      <c r="AL96" s="7">
        <v>256</v>
      </c>
      <c r="AM96" s="7">
        <v>211</v>
      </c>
      <c r="AN96" s="7">
        <v>63</v>
      </c>
      <c r="AO96" s="7">
        <v>106</v>
      </c>
      <c r="AP96" s="7">
        <v>64</v>
      </c>
      <c r="AQ96" s="7">
        <v>64</v>
      </c>
      <c r="AR96" s="7">
        <v>224</v>
      </c>
      <c r="AS96" s="7">
        <v>98</v>
      </c>
      <c r="AT96" s="7">
        <v>76</v>
      </c>
      <c r="AU96" s="7">
        <v>100</v>
      </c>
      <c r="AV96" s="7">
        <v>129</v>
      </c>
      <c r="AW96" s="7">
        <v>191</v>
      </c>
      <c r="AX96" s="7">
        <v>97</v>
      </c>
      <c r="AY96" s="7">
        <v>29</v>
      </c>
      <c r="AZ96" s="7">
        <v>104</v>
      </c>
      <c r="BA96" s="7">
        <v>283</v>
      </c>
      <c r="BB96" s="7">
        <v>128</v>
      </c>
      <c r="BC96" s="7">
        <v>20</v>
      </c>
      <c r="BD96" s="7">
        <v>81</v>
      </c>
      <c r="BE96" s="7">
        <v>52</v>
      </c>
      <c r="BF96" s="7">
        <v>39</v>
      </c>
      <c r="BG96" s="7">
        <v>92</v>
      </c>
      <c r="BH96" s="7">
        <v>44</v>
      </c>
      <c r="BI96" s="7">
        <v>54</v>
      </c>
      <c r="BJ96" s="7">
        <v>102</v>
      </c>
      <c r="BK96" s="7">
        <v>63</v>
      </c>
      <c r="BL96" s="7">
        <v>65</v>
      </c>
      <c r="BM96" s="7">
        <v>51</v>
      </c>
      <c r="BN96" s="7">
        <v>89</v>
      </c>
      <c r="BO96" s="7">
        <v>137</v>
      </c>
      <c r="BP96" s="7">
        <v>122</v>
      </c>
      <c r="BQ96" s="7">
        <v>123</v>
      </c>
      <c r="BR96" s="7">
        <v>69</v>
      </c>
      <c r="BS96" s="7">
        <v>25</v>
      </c>
      <c r="BT96" s="7">
        <v>173</v>
      </c>
      <c r="BU96" s="7">
        <v>252</v>
      </c>
      <c r="BV96" s="7">
        <v>117</v>
      </c>
      <c r="BW96" s="7">
        <v>69</v>
      </c>
      <c r="BX96" s="7">
        <v>99</v>
      </c>
      <c r="BY96" s="7">
        <v>47</v>
      </c>
      <c r="BZ96" s="7">
        <v>64</v>
      </c>
      <c r="CA96" s="7">
        <v>148</v>
      </c>
      <c r="CB96" s="7">
        <v>42</v>
      </c>
      <c r="CC96" s="7">
        <v>61</v>
      </c>
      <c r="CD96" s="7">
        <v>84</v>
      </c>
      <c r="CE96" s="7">
        <v>53</v>
      </c>
      <c r="CF96" s="7">
        <v>79</v>
      </c>
      <c r="CG96" s="7">
        <f t="shared" si="90"/>
        <v>277</v>
      </c>
      <c r="CH96" s="7">
        <v>187</v>
      </c>
      <c r="CI96" s="7">
        <v>180</v>
      </c>
      <c r="CJ96" s="7">
        <v>93</v>
      </c>
      <c r="CK96" s="7">
        <v>50</v>
      </c>
      <c r="CL96" s="7">
        <v>128</v>
      </c>
      <c r="CM96" s="7">
        <v>162</v>
      </c>
    </row>
    <row r="97" spans="1:91" x14ac:dyDescent="0.2">
      <c r="A97" s="52" t="s">
        <v>199</v>
      </c>
      <c r="B97" s="7">
        <f t="shared" si="100"/>
        <v>7356</v>
      </c>
      <c r="C97" s="7">
        <f t="shared" si="101"/>
        <v>755</v>
      </c>
      <c r="D97" s="7">
        <f t="shared" si="102"/>
        <v>775</v>
      </c>
      <c r="E97" s="7">
        <f t="shared" si="103"/>
        <v>772</v>
      </c>
      <c r="F97" s="7">
        <f t="shared" si="104"/>
        <v>822</v>
      </c>
      <c r="G97" s="7">
        <f t="shared" si="105"/>
        <v>1183</v>
      </c>
      <c r="H97" s="7">
        <f t="shared" si="106"/>
        <v>821</v>
      </c>
      <c r="I97" s="7">
        <f t="shared" si="107"/>
        <v>1232</v>
      </c>
      <c r="J97" s="7">
        <f t="shared" si="108"/>
        <v>996</v>
      </c>
      <c r="K97" s="7">
        <v>39</v>
      </c>
      <c r="L97" s="7">
        <v>147</v>
      </c>
      <c r="M97" s="7">
        <v>76</v>
      </c>
      <c r="N97" s="7">
        <v>106</v>
      </c>
      <c r="O97" s="7">
        <v>108</v>
      </c>
      <c r="P97" s="7">
        <f t="shared" si="89"/>
        <v>476</v>
      </c>
      <c r="Q97" s="7">
        <v>100</v>
      </c>
      <c r="R97" s="7">
        <v>108</v>
      </c>
      <c r="S97" s="7">
        <v>71</v>
      </c>
      <c r="T97" s="7">
        <v>116</v>
      </c>
      <c r="U97" s="7">
        <v>138</v>
      </c>
      <c r="V97" s="7">
        <v>68</v>
      </c>
      <c r="W97" s="7">
        <v>89</v>
      </c>
      <c r="X97" s="7">
        <v>81</v>
      </c>
      <c r="Y97" s="7">
        <v>74</v>
      </c>
      <c r="Z97" s="7">
        <v>209</v>
      </c>
      <c r="AA97" s="7">
        <v>54</v>
      </c>
      <c r="AB97" s="7">
        <v>80</v>
      </c>
      <c r="AC97" s="7">
        <v>27</v>
      </c>
      <c r="AD97" s="7">
        <v>90</v>
      </c>
      <c r="AE97" s="7">
        <v>51</v>
      </c>
      <c r="AF97" s="7">
        <v>85</v>
      </c>
      <c r="AG97" s="7">
        <v>145</v>
      </c>
      <c r="AH97" s="7">
        <v>66</v>
      </c>
      <c r="AI97" s="7">
        <v>174</v>
      </c>
      <c r="AJ97" s="7">
        <v>98</v>
      </c>
      <c r="AK97" s="7">
        <v>136</v>
      </c>
      <c r="AL97" s="7">
        <v>217</v>
      </c>
      <c r="AM97" s="7">
        <v>151</v>
      </c>
      <c r="AN97" s="7">
        <v>49</v>
      </c>
      <c r="AO97" s="7">
        <v>109</v>
      </c>
      <c r="AP97" s="7">
        <v>62</v>
      </c>
      <c r="AQ97" s="7">
        <v>57</v>
      </c>
      <c r="AR97" s="7">
        <v>163</v>
      </c>
      <c r="AS97" s="7">
        <v>76</v>
      </c>
      <c r="AT97" s="7">
        <v>58</v>
      </c>
      <c r="AU97" s="7">
        <v>104</v>
      </c>
      <c r="AV97" s="7">
        <v>174</v>
      </c>
      <c r="AW97" s="7">
        <v>107</v>
      </c>
      <c r="AX97" s="7">
        <v>92</v>
      </c>
      <c r="AY97" s="7">
        <v>14</v>
      </c>
      <c r="AZ97" s="7">
        <v>85</v>
      </c>
      <c r="BA97" s="7">
        <v>253</v>
      </c>
      <c r="BB97" s="7">
        <v>164</v>
      </c>
      <c r="BC97" s="7">
        <v>14</v>
      </c>
      <c r="BD97" s="7">
        <v>69</v>
      </c>
      <c r="BE97" s="7">
        <v>52</v>
      </c>
      <c r="BF97" s="7">
        <v>27</v>
      </c>
      <c r="BG97" s="7">
        <v>88</v>
      </c>
      <c r="BH97" s="7">
        <v>31</v>
      </c>
      <c r="BI97" s="7">
        <v>55</v>
      </c>
      <c r="BJ97" s="7">
        <v>72</v>
      </c>
      <c r="BK97" s="7">
        <v>43</v>
      </c>
      <c r="BL97" s="7">
        <v>104</v>
      </c>
      <c r="BM97" s="7">
        <v>41</v>
      </c>
      <c r="BN97" s="7">
        <v>61</v>
      </c>
      <c r="BO97" s="7">
        <v>118</v>
      </c>
      <c r="BP97" s="7">
        <v>111</v>
      </c>
      <c r="BQ97" s="7">
        <v>83</v>
      </c>
      <c r="BR97" s="7">
        <v>56</v>
      </c>
      <c r="BS97" s="7">
        <v>17</v>
      </c>
      <c r="BT97" s="7">
        <v>164</v>
      </c>
      <c r="BU97" s="7">
        <v>240</v>
      </c>
      <c r="BV97" s="7">
        <v>93</v>
      </c>
      <c r="BW97" s="7">
        <v>60</v>
      </c>
      <c r="BX97" s="7">
        <v>90</v>
      </c>
      <c r="BY97" s="7">
        <v>32</v>
      </c>
      <c r="BZ97" s="7">
        <v>57</v>
      </c>
      <c r="CA97" s="7">
        <v>111</v>
      </c>
      <c r="CB97" s="7">
        <v>30</v>
      </c>
      <c r="CC97" s="7">
        <v>111</v>
      </c>
      <c r="CD97" s="7">
        <v>114</v>
      </c>
      <c r="CE97" s="7">
        <v>44</v>
      </c>
      <c r="CF97" s="7">
        <v>90</v>
      </c>
      <c r="CG97" s="7">
        <f t="shared" si="90"/>
        <v>359</v>
      </c>
      <c r="CH97" s="7">
        <v>131</v>
      </c>
      <c r="CI97" s="7">
        <v>133</v>
      </c>
      <c r="CJ97" s="7">
        <v>69</v>
      </c>
      <c r="CK97" s="7">
        <v>28</v>
      </c>
      <c r="CL97" s="7">
        <v>129</v>
      </c>
      <c r="CM97" s="7">
        <v>117</v>
      </c>
    </row>
    <row r="98" spans="1:91" x14ac:dyDescent="0.2">
      <c r="A98" s="52" t="s">
        <v>200</v>
      </c>
      <c r="B98" s="7">
        <f t="shared" si="100"/>
        <v>2799</v>
      </c>
      <c r="C98" s="7">
        <f t="shared" si="101"/>
        <v>346</v>
      </c>
      <c r="D98" s="7">
        <f t="shared" si="102"/>
        <v>229</v>
      </c>
      <c r="E98" s="7">
        <f t="shared" si="103"/>
        <v>315</v>
      </c>
      <c r="F98" s="7">
        <f t="shared" si="104"/>
        <v>282</v>
      </c>
      <c r="G98" s="7">
        <f t="shared" si="105"/>
        <v>459</v>
      </c>
      <c r="H98" s="7">
        <f t="shared" si="106"/>
        <v>277</v>
      </c>
      <c r="I98" s="7">
        <f t="shared" si="107"/>
        <v>554</v>
      </c>
      <c r="J98" s="7">
        <f t="shared" si="108"/>
        <v>337</v>
      </c>
      <c r="K98" s="7">
        <v>24</v>
      </c>
      <c r="L98" s="7">
        <v>61</v>
      </c>
      <c r="M98" s="7">
        <v>30</v>
      </c>
      <c r="N98" s="7">
        <v>83</v>
      </c>
      <c r="O98" s="7">
        <v>44</v>
      </c>
      <c r="P98" s="7">
        <f t="shared" si="89"/>
        <v>242</v>
      </c>
      <c r="Q98" s="7">
        <v>38</v>
      </c>
      <c r="R98" s="7">
        <v>38</v>
      </c>
      <c r="S98" s="7">
        <v>28</v>
      </c>
      <c r="T98" s="7">
        <v>32</v>
      </c>
      <c r="U98" s="7">
        <v>38</v>
      </c>
      <c r="V98" s="7">
        <v>28</v>
      </c>
      <c r="W98" s="7">
        <v>37</v>
      </c>
      <c r="X98" s="7">
        <v>19</v>
      </c>
      <c r="Y98" s="7">
        <v>16</v>
      </c>
      <c r="Z98" s="7">
        <v>59</v>
      </c>
      <c r="AA98" s="7">
        <v>22</v>
      </c>
      <c r="AB98" s="7">
        <v>42</v>
      </c>
      <c r="AC98" s="7">
        <v>10</v>
      </c>
      <c r="AD98" s="7">
        <v>18</v>
      </c>
      <c r="AE98" s="7">
        <v>22</v>
      </c>
      <c r="AF98" s="7">
        <v>39</v>
      </c>
      <c r="AG98" s="7">
        <v>60</v>
      </c>
      <c r="AH98" s="7">
        <v>37</v>
      </c>
      <c r="AI98" s="7">
        <v>65</v>
      </c>
      <c r="AJ98" s="7">
        <v>30</v>
      </c>
      <c r="AK98" s="7">
        <v>31</v>
      </c>
      <c r="AL98" s="7">
        <v>76</v>
      </c>
      <c r="AM98" s="7">
        <v>61</v>
      </c>
      <c r="AN98" s="7">
        <v>27</v>
      </c>
      <c r="AO98" s="7">
        <v>33</v>
      </c>
      <c r="AP98" s="7">
        <v>24</v>
      </c>
      <c r="AQ98" s="7">
        <v>26</v>
      </c>
      <c r="AR98" s="7">
        <v>53</v>
      </c>
      <c r="AS98" s="7">
        <v>24</v>
      </c>
      <c r="AT98" s="7">
        <v>19</v>
      </c>
      <c r="AU98" s="7">
        <v>53</v>
      </c>
      <c r="AV98" s="7">
        <v>57</v>
      </c>
      <c r="AW98" s="7">
        <v>44</v>
      </c>
      <c r="AX98" s="7">
        <v>44</v>
      </c>
      <c r="AY98" s="7">
        <v>7</v>
      </c>
      <c r="AZ98" s="7">
        <v>33</v>
      </c>
      <c r="BA98" s="7">
        <v>99</v>
      </c>
      <c r="BB98" s="7">
        <v>59</v>
      </c>
      <c r="BC98" s="7">
        <v>6</v>
      </c>
      <c r="BD98" s="7">
        <v>31</v>
      </c>
      <c r="BE98" s="7">
        <v>22</v>
      </c>
      <c r="BF98" s="7">
        <v>14</v>
      </c>
      <c r="BG98" s="7">
        <v>23</v>
      </c>
      <c r="BH98" s="7">
        <v>7</v>
      </c>
      <c r="BI98" s="7">
        <v>11</v>
      </c>
      <c r="BJ98" s="7">
        <v>22</v>
      </c>
      <c r="BK98" s="7">
        <v>11</v>
      </c>
      <c r="BL98" s="7">
        <v>38</v>
      </c>
      <c r="BM98" s="7">
        <v>12</v>
      </c>
      <c r="BN98" s="7">
        <v>21</v>
      </c>
      <c r="BO98" s="7">
        <v>63</v>
      </c>
      <c r="BP98" s="7">
        <v>49</v>
      </c>
      <c r="BQ98" s="7">
        <v>39</v>
      </c>
      <c r="BR98" s="7">
        <v>22</v>
      </c>
      <c r="BS98" s="7">
        <v>5</v>
      </c>
      <c r="BT98" s="7">
        <v>71</v>
      </c>
      <c r="BU98" s="7">
        <v>125</v>
      </c>
      <c r="BV98" s="7">
        <v>37</v>
      </c>
      <c r="BW98" s="7">
        <v>18</v>
      </c>
      <c r="BX98" s="7">
        <v>29</v>
      </c>
      <c r="BY98" s="7">
        <v>15</v>
      </c>
      <c r="BZ98" s="7">
        <v>25</v>
      </c>
      <c r="CA98" s="7">
        <v>56</v>
      </c>
      <c r="CB98" s="7">
        <v>11</v>
      </c>
      <c r="CC98" s="7">
        <v>51</v>
      </c>
      <c r="CD98" s="7">
        <v>49</v>
      </c>
      <c r="CE98" s="7">
        <v>13</v>
      </c>
      <c r="CF98" s="7">
        <v>29</v>
      </c>
      <c r="CG98" s="7">
        <f t="shared" si="90"/>
        <v>142</v>
      </c>
      <c r="CH98" s="7">
        <v>45</v>
      </c>
      <c r="CI98" s="7">
        <v>34</v>
      </c>
      <c r="CJ98" s="7">
        <v>20</v>
      </c>
      <c r="CK98" s="7">
        <v>6</v>
      </c>
      <c r="CL98" s="7">
        <v>39</v>
      </c>
      <c r="CM98" s="7">
        <v>40</v>
      </c>
    </row>
    <row r="99" spans="1:91" x14ac:dyDescent="0.2">
      <c r="A99" s="52" t="s">
        <v>201</v>
      </c>
      <c r="B99" s="7">
        <f t="shared" si="100"/>
        <v>1031</v>
      </c>
      <c r="C99" s="7">
        <f t="shared" si="101"/>
        <v>94</v>
      </c>
      <c r="D99" s="7">
        <f t="shared" si="102"/>
        <v>73</v>
      </c>
      <c r="E99" s="7">
        <f t="shared" si="103"/>
        <v>103</v>
      </c>
      <c r="F99" s="7">
        <f t="shared" si="104"/>
        <v>116</v>
      </c>
      <c r="G99" s="7">
        <f t="shared" si="105"/>
        <v>184</v>
      </c>
      <c r="H99" s="7">
        <f t="shared" si="106"/>
        <v>86</v>
      </c>
      <c r="I99" s="7">
        <f t="shared" si="107"/>
        <v>246</v>
      </c>
      <c r="J99" s="7">
        <f t="shared" si="108"/>
        <v>129</v>
      </c>
      <c r="K99" s="7">
        <v>3</v>
      </c>
      <c r="L99" s="7">
        <v>22</v>
      </c>
      <c r="M99" s="7">
        <v>8</v>
      </c>
      <c r="N99" s="7">
        <v>17</v>
      </c>
      <c r="O99" s="7">
        <v>16</v>
      </c>
      <c r="P99" s="7">
        <f t="shared" si="89"/>
        <v>66</v>
      </c>
      <c r="Q99" s="7">
        <v>7</v>
      </c>
      <c r="R99" s="7">
        <v>15</v>
      </c>
      <c r="S99" s="7">
        <v>6</v>
      </c>
      <c r="T99" s="7">
        <v>15</v>
      </c>
      <c r="U99" s="7">
        <v>12</v>
      </c>
      <c r="V99" s="7">
        <v>4</v>
      </c>
      <c r="W99" s="7">
        <v>13</v>
      </c>
      <c r="X99" s="7">
        <v>5</v>
      </c>
      <c r="Y99" s="7">
        <v>3</v>
      </c>
      <c r="Z99" s="7">
        <v>21</v>
      </c>
      <c r="AA99" s="7">
        <v>5</v>
      </c>
      <c r="AB99" s="7">
        <v>17</v>
      </c>
      <c r="AC99" s="7">
        <v>3</v>
      </c>
      <c r="AD99" s="7">
        <v>10</v>
      </c>
      <c r="AE99" s="7">
        <v>4</v>
      </c>
      <c r="AF99" s="7">
        <v>13</v>
      </c>
      <c r="AG99" s="7">
        <v>26</v>
      </c>
      <c r="AH99" s="7">
        <v>7</v>
      </c>
      <c r="AI99" s="7">
        <v>18</v>
      </c>
      <c r="AJ99" s="7">
        <v>11</v>
      </c>
      <c r="AK99" s="7">
        <v>23</v>
      </c>
      <c r="AL99" s="7">
        <v>32</v>
      </c>
      <c r="AM99" s="7">
        <v>20</v>
      </c>
      <c r="AN99" s="7">
        <v>9</v>
      </c>
      <c r="AO99" s="7">
        <v>14</v>
      </c>
      <c r="AP99" s="7">
        <v>7</v>
      </c>
      <c r="AQ99" s="7">
        <v>5</v>
      </c>
      <c r="AR99" s="7">
        <v>23</v>
      </c>
      <c r="AS99" s="7">
        <v>19</v>
      </c>
      <c r="AT99" s="7">
        <v>13</v>
      </c>
      <c r="AU99" s="7">
        <v>10</v>
      </c>
      <c r="AV99" s="7">
        <v>19</v>
      </c>
      <c r="AW99" s="7">
        <v>24</v>
      </c>
      <c r="AX99" s="7">
        <v>21</v>
      </c>
      <c r="AY99" s="7">
        <v>3</v>
      </c>
      <c r="AZ99" s="7">
        <v>8</v>
      </c>
      <c r="BA99" s="7">
        <v>39</v>
      </c>
      <c r="BB99" s="7">
        <v>17</v>
      </c>
      <c r="BC99" s="7">
        <v>2</v>
      </c>
      <c r="BD99" s="7">
        <v>8</v>
      </c>
      <c r="BE99" s="7">
        <v>6</v>
      </c>
      <c r="BF99" s="7">
        <v>6</v>
      </c>
      <c r="BG99" s="7">
        <v>6</v>
      </c>
      <c r="BH99" s="7">
        <v>3</v>
      </c>
      <c r="BI99" s="7">
        <v>1</v>
      </c>
      <c r="BJ99" s="7">
        <v>8</v>
      </c>
      <c r="BK99" s="7">
        <v>2</v>
      </c>
      <c r="BL99" s="7">
        <v>12</v>
      </c>
      <c r="BM99" s="7">
        <v>8</v>
      </c>
      <c r="BN99" s="7">
        <v>7</v>
      </c>
      <c r="BO99" s="7">
        <v>27</v>
      </c>
      <c r="BP99" s="7">
        <v>20</v>
      </c>
      <c r="BQ99" s="7">
        <v>20</v>
      </c>
      <c r="BR99" s="7">
        <v>7</v>
      </c>
      <c r="BS99" s="7">
        <v>6</v>
      </c>
      <c r="BT99" s="7">
        <v>21</v>
      </c>
      <c r="BU99" s="7">
        <v>65</v>
      </c>
      <c r="BV99" s="7">
        <v>23</v>
      </c>
      <c r="BW99" s="7">
        <v>7</v>
      </c>
      <c r="BX99" s="7">
        <v>20</v>
      </c>
      <c r="BY99" s="7">
        <v>2</v>
      </c>
      <c r="BZ99" s="7">
        <v>7</v>
      </c>
      <c r="CA99" s="7">
        <v>21</v>
      </c>
      <c r="CB99" s="7">
        <v>2</v>
      </c>
      <c r="CC99" s="7">
        <v>12</v>
      </c>
      <c r="CD99" s="7">
        <v>13</v>
      </c>
      <c r="CE99" s="7">
        <v>2</v>
      </c>
      <c r="CF99" s="7">
        <v>11</v>
      </c>
      <c r="CG99" s="7">
        <f t="shared" si="90"/>
        <v>38</v>
      </c>
      <c r="CH99" s="7">
        <v>25</v>
      </c>
      <c r="CI99" s="7">
        <v>16</v>
      </c>
      <c r="CJ99" s="7">
        <v>9</v>
      </c>
      <c r="CK99" s="7">
        <v>6</v>
      </c>
      <c r="CL99" s="7">
        <v>20</v>
      </c>
      <c r="CM99" s="7">
        <v>13</v>
      </c>
    </row>
    <row r="100" spans="1:91" x14ac:dyDescent="0.2">
      <c r="A100" s="52" t="s">
        <v>533</v>
      </c>
      <c r="B100" s="7">
        <f t="shared" si="100"/>
        <v>187</v>
      </c>
      <c r="C100" s="7">
        <f t="shared" si="101"/>
        <v>20</v>
      </c>
      <c r="D100" s="7">
        <f t="shared" si="102"/>
        <v>7</v>
      </c>
      <c r="E100" s="7">
        <f t="shared" si="103"/>
        <v>24</v>
      </c>
      <c r="F100" s="7">
        <f t="shared" si="104"/>
        <v>10</v>
      </c>
      <c r="G100" s="7">
        <f t="shared" si="105"/>
        <v>32</v>
      </c>
      <c r="H100" s="7">
        <f t="shared" si="106"/>
        <v>15</v>
      </c>
      <c r="I100" s="7">
        <f t="shared" si="107"/>
        <v>50</v>
      </c>
      <c r="J100" s="7">
        <f t="shared" si="108"/>
        <v>29</v>
      </c>
      <c r="K100" s="7">
        <v>2</v>
      </c>
      <c r="L100" s="7">
        <v>3</v>
      </c>
      <c r="M100" s="7">
        <v>3</v>
      </c>
      <c r="N100" s="7">
        <v>2</v>
      </c>
      <c r="O100" s="7">
        <v>4</v>
      </c>
      <c r="P100" s="7">
        <f t="shared" si="89"/>
        <v>14</v>
      </c>
      <c r="Q100" s="7">
        <v>1</v>
      </c>
      <c r="R100" s="7">
        <v>1</v>
      </c>
      <c r="S100" s="7">
        <v>4</v>
      </c>
      <c r="T100" s="7">
        <v>1</v>
      </c>
      <c r="U100" s="7">
        <v>0</v>
      </c>
      <c r="V100" s="7">
        <v>1</v>
      </c>
      <c r="W100" s="7">
        <v>2</v>
      </c>
      <c r="X100" s="7">
        <v>1</v>
      </c>
      <c r="Y100" s="7">
        <v>0</v>
      </c>
      <c r="Z100" s="7">
        <v>2</v>
      </c>
      <c r="AA100" s="7">
        <v>2</v>
      </c>
      <c r="AB100" s="7">
        <v>5</v>
      </c>
      <c r="AC100" s="7">
        <v>1</v>
      </c>
      <c r="AD100" s="7">
        <v>2</v>
      </c>
      <c r="AE100" s="7">
        <v>1</v>
      </c>
      <c r="AF100" s="7">
        <v>5</v>
      </c>
      <c r="AG100" s="7">
        <v>6</v>
      </c>
      <c r="AH100" s="7">
        <v>1</v>
      </c>
      <c r="AI100" s="7">
        <v>1</v>
      </c>
      <c r="AJ100" s="7">
        <v>1</v>
      </c>
      <c r="AK100" s="7">
        <v>4</v>
      </c>
      <c r="AL100" s="7">
        <v>2</v>
      </c>
      <c r="AM100" s="7">
        <v>2</v>
      </c>
      <c r="AN100" s="7">
        <v>1</v>
      </c>
      <c r="AO100" s="7">
        <v>0</v>
      </c>
      <c r="AP100" s="7">
        <v>0</v>
      </c>
      <c r="AQ100" s="7">
        <v>1</v>
      </c>
      <c r="AR100" s="7">
        <v>1</v>
      </c>
      <c r="AS100" s="7">
        <v>2</v>
      </c>
      <c r="AT100" s="7">
        <v>1</v>
      </c>
      <c r="AU100" s="7">
        <v>0</v>
      </c>
      <c r="AV100" s="7">
        <v>6</v>
      </c>
      <c r="AW100" s="7">
        <v>2</v>
      </c>
      <c r="AX100" s="7">
        <v>7</v>
      </c>
      <c r="AY100" s="7">
        <v>0</v>
      </c>
      <c r="AZ100" s="7">
        <v>3</v>
      </c>
      <c r="BA100" s="7">
        <v>9</v>
      </c>
      <c r="BB100" s="7">
        <v>6</v>
      </c>
      <c r="BC100" s="7">
        <v>0</v>
      </c>
      <c r="BD100" s="7">
        <v>3</v>
      </c>
      <c r="BE100" s="7">
        <v>0</v>
      </c>
      <c r="BF100" s="7">
        <v>0</v>
      </c>
      <c r="BG100" s="7">
        <v>3</v>
      </c>
      <c r="BH100" s="7">
        <v>1</v>
      </c>
      <c r="BI100" s="7">
        <v>0</v>
      </c>
      <c r="BJ100" s="7">
        <v>0</v>
      </c>
      <c r="BK100" s="7">
        <v>0</v>
      </c>
      <c r="BL100" s="7">
        <v>1</v>
      </c>
      <c r="BM100" s="7">
        <v>0</v>
      </c>
      <c r="BN100" s="7">
        <v>1</v>
      </c>
      <c r="BO100" s="7">
        <v>5</v>
      </c>
      <c r="BP100" s="7">
        <v>2</v>
      </c>
      <c r="BQ100" s="7">
        <v>2</v>
      </c>
      <c r="BR100" s="7">
        <v>3</v>
      </c>
      <c r="BS100" s="7">
        <v>0</v>
      </c>
      <c r="BT100" s="7">
        <v>10</v>
      </c>
      <c r="BU100" s="7">
        <v>10</v>
      </c>
      <c r="BV100" s="7">
        <v>2</v>
      </c>
      <c r="BW100" s="7">
        <v>2</v>
      </c>
      <c r="BX100" s="7">
        <v>5</v>
      </c>
      <c r="BY100" s="7">
        <v>2</v>
      </c>
      <c r="BZ100" s="7">
        <v>3</v>
      </c>
      <c r="CA100" s="7">
        <v>4</v>
      </c>
      <c r="CB100" s="7">
        <v>1</v>
      </c>
      <c r="CC100" s="7">
        <v>4</v>
      </c>
      <c r="CD100" s="7">
        <v>2</v>
      </c>
      <c r="CE100" s="7">
        <v>1</v>
      </c>
      <c r="CF100" s="7">
        <v>4</v>
      </c>
      <c r="CG100" s="7">
        <f t="shared" si="90"/>
        <v>11</v>
      </c>
      <c r="CH100" s="7">
        <v>2</v>
      </c>
      <c r="CI100" s="7">
        <v>3</v>
      </c>
      <c r="CJ100" s="7">
        <v>2</v>
      </c>
      <c r="CK100" s="7">
        <v>1</v>
      </c>
      <c r="CL100" s="7">
        <v>4</v>
      </c>
      <c r="CM100" s="7">
        <v>5</v>
      </c>
    </row>
    <row r="101" spans="1:91" x14ac:dyDescent="0.2">
      <c r="A101" s="5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266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52">
        <v>-19</v>
      </c>
      <c r="B103" s="7">
        <f t="shared" ref="B103:B108" si="109">SUM(C103:J103)</f>
        <v>0</v>
      </c>
      <c r="C103" s="7">
        <f t="shared" ref="C103:C108" si="110">SUM(K103:S103)-P103</f>
        <v>0</v>
      </c>
      <c r="D103" s="7">
        <f t="shared" ref="D103:D108" si="111">SUM(T103:Z103)</f>
        <v>0</v>
      </c>
      <c r="E103" s="7">
        <f t="shared" ref="E103:E108" si="112">SUM(AA103:AI103)</f>
        <v>0</v>
      </c>
      <c r="F103" s="7">
        <f t="shared" ref="F103:F108" si="113">SUM(AJ103:AP103)</f>
        <v>0</v>
      </c>
      <c r="G103" s="7">
        <f t="shared" ref="G103:G108" si="114">SUM(AQ103:BA103)</f>
        <v>0</v>
      </c>
      <c r="H103" s="7">
        <f t="shared" ref="H103:H108" si="115">SUM(BB103:BN103)</f>
        <v>0</v>
      </c>
      <c r="I103" s="7">
        <f t="shared" ref="I103:I108" si="116">SUM(BO103:CA103)</f>
        <v>0</v>
      </c>
      <c r="J103" s="7">
        <f t="shared" ref="J103:J108" si="117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si="89"/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si="90"/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52" t="s">
        <v>198</v>
      </c>
      <c r="B104" s="7">
        <f t="shared" si="109"/>
        <v>410</v>
      </c>
      <c r="C104" s="7">
        <f t="shared" si="110"/>
        <v>47</v>
      </c>
      <c r="D104" s="7">
        <f t="shared" si="111"/>
        <v>39</v>
      </c>
      <c r="E104" s="7">
        <f t="shared" si="112"/>
        <v>41</v>
      </c>
      <c r="F104" s="7">
        <f t="shared" si="113"/>
        <v>64</v>
      </c>
      <c r="G104" s="7">
        <f t="shared" si="114"/>
        <v>57</v>
      </c>
      <c r="H104" s="7">
        <f t="shared" si="115"/>
        <v>40</v>
      </c>
      <c r="I104" s="7">
        <f t="shared" si="116"/>
        <v>68</v>
      </c>
      <c r="J104" s="7">
        <f t="shared" si="117"/>
        <v>54</v>
      </c>
      <c r="K104" s="7">
        <v>4</v>
      </c>
      <c r="L104" s="7">
        <v>8</v>
      </c>
      <c r="M104" s="7">
        <v>7</v>
      </c>
      <c r="N104" s="7">
        <v>9</v>
      </c>
      <c r="O104" s="7">
        <v>6</v>
      </c>
      <c r="P104" s="7">
        <f t="shared" si="89"/>
        <v>34</v>
      </c>
      <c r="Q104" s="7">
        <v>2</v>
      </c>
      <c r="R104" s="7">
        <v>5</v>
      </c>
      <c r="S104" s="7">
        <v>6</v>
      </c>
      <c r="T104" s="7">
        <v>5</v>
      </c>
      <c r="U104" s="7">
        <v>6</v>
      </c>
      <c r="V104" s="7">
        <v>2</v>
      </c>
      <c r="W104" s="7">
        <v>3</v>
      </c>
      <c r="X104" s="7">
        <v>9</v>
      </c>
      <c r="Y104" s="7">
        <v>3</v>
      </c>
      <c r="Z104" s="7">
        <v>11</v>
      </c>
      <c r="AA104" s="7">
        <v>3</v>
      </c>
      <c r="AB104" s="7">
        <v>3</v>
      </c>
      <c r="AC104" s="7">
        <v>2</v>
      </c>
      <c r="AD104" s="7">
        <v>4</v>
      </c>
      <c r="AE104" s="7">
        <v>4</v>
      </c>
      <c r="AF104" s="7">
        <v>3</v>
      </c>
      <c r="AG104" s="7">
        <v>11</v>
      </c>
      <c r="AH104" s="7">
        <v>5</v>
      </c>
      <c r="AI104" s="7">
        <v>6</v>
      </c>
      <c r="AJ104" s="7">
        <v>5</v>
      </c>
      <c r="AK104" s="7">
        <v>11</v>
      </c>
      <c r="AL104" s="7">
        <v>27</v>
      </c>
      <c r="AM104" s="7">
        <v>11</v>
      </c>
      <c r="AN104" s="7">
        <v>6</v>
      </c>
      <c r="AO104" s="7">
        <v>4</v>
      </c>
      <c r="AP104" s="7">
        <v>0</v>
      </c>
      <c r="AQ104" s="7">
        <v>1</v>
      </c>
      <c r="AR104" s="7">
        <v>6</v>
      </c>
      <c r="AS104" s="7">
        <v>7</v>
      </c>
      <c r="AT104" s="7">
        <v>0</v>
      </c>
      <c r="AU104" s="7">
        <v>3</v>
      </c>
      <c r="AV104" s="7">
        <v>8</v>
      </c>
      <c r="AW104" s="7">
        <v>8</v>
      </c>
      <c r="AX104" s="7">
        <v>7</v>
      </c>
      <c r="AY104" s="7">
        <v>1</v>
      </c>
      <c r="AZ104" s="7">
        <v>3</v>
      </c>
      <c r="BA104" s="7">
        <v>13</v>
      </c>
      <c r="BB104" s="7">
        <v>14</v>
      </c>
      <c r="BC104" s="7">
        <v>0</v>
      </c>
      <c r="BD104" s="7">
        <v>3</v>
      </c>
      <c r="BE104" s="7">
        <v>1</v>
      </c>
      <c r="BF104" s="7">
        <v>1</v>
      </c>
      <c r="BG104" s="7">
        <v>4</v>
      </c>
      <c r="BH104" s="7">
        <v>1</v>
      </c>
      <c r="BI104" s="7">
        <v>2</v>
      </c>
      <c r="BJ104" s="7">
        <v>6</v>
      </c>
      <c r="BK104" s="7">
        <v>1</v>
      </c>
      <c r="BL104" s="7">
        <v>3</v>
      </c>
      <c r="BM104" s="7">
        <v>2</v>
      </c>
      <c r="BN104" s="7">
        <v>2</v>
      </c>
      <c r="BO104" s="7">
        <v>12</v>
      </c>
      <c r="BP104" s="7">
        <v>3</v>
      </c>
      <c r="BQ104" s="7">
        <v>1</v>
      </c>
      <c r="BR104" s="7">
        <v>1</v>
      </c>
      <c r="BS104" s="7">
        <v>1</v>
      </c>
      <c r="BT104" s="7">
        <v>9</v>
      </c>
      <c r="BU104" s="7">
        <v>16</v>
      </c>
      <c r="BV104" s="7">
        <v>1</v>
      </c>
      <c r="BW104" s="7">
        <v>2</v>
      </c>
      <c r="BX104" s="7">
        <v>8</v>
      </c>
      <c r="BY104" s="7">
        <v>0</v>
      </c>
      <c r="BZ104" s="7">
        <v>6</v>
      </c>
      <c r="CA104" s="7">
        <v>8</v>
      </c>
      <c r="CB104" s="7">
        <v>2</v>
      </c>
      <c r="CC104" s="7">
        <v>5</v>
      </c>
      <c r="CD104" s="7">
        <v>3</v>
      </c>
      <c r="CE104" s="7">
        <v>3</v>
      </c>
      <c r="CF104" s="7">
        <v>2</v>
      </c>
      <c r="CG104" s="7">
        <f t="shared" si="90"/>
        <v>13</v>
      </c>
      <c r="CH104" s="7">
        <v>7</v>
      </c>
      <c r="CI104" s="7">
        <v>15</v>
      </c>
      <c r="CJ104" s="7">
        <v>5</v>
      </c>
      <c r="CK104" s="7">
        <v>2</v>
      </c>
      <c r="CL104" s="7">
        <v>7</v>
      </c>
      <c r="CM104" s="7">
        <v>3</v>
      </c>
    </row>
    <row r="105" spans="1:91" x14ac:dyDescent="0.2">
      <c r="A105" s="52" t="s">
        <v>199</v>
      </c>
      <c r="B105" s="7">
        <f t="shared" si="109"/>
        <v>2871</v>
      </c>
      <c r="C105" s="7">
        <f t="shared" si="110"/>
        <v>525</v>
      </c>
      <c r="D105" s="7">
        <f t="shared" si="111"/>
        <v>271</v>
      </c>
      <c r="E105" s="7">
        <f t="shared" si="112"/>
        <v>289</v>
      </c>
      <c r="F105" s="7">
        <f t="shared" si="113"/>
        <v>354</v>
      </c>
      <c r="G105" s="7">
        <f t="shared" si="114"/>
        <v>358</v>
      </c>
      <c r="H105" s="7">
        <f t="shared" si="115"/>
        <v>296</v>
      </c>
      <c r="I105" s="7">
        <f t="shared" si="116"/>
        <v>355</v>
      </c>
      <c r="J105" s="7">
        <f t="shared" si="117"/>
        <v>423</v>
      </c>
      <c r="K105" s="7">
        <v>58</v>
      </c>
      <c r="L105" s="7">
        <v>120</v>
      </c>
      <c r="M105" s="7">
        <v>63</v>
      </c>
      <c r="N105" s="7">
        <v>118</v>
      </c>
      <c r="O105" s="7">
        <v>68</v>
      </c>
      <c r="P105" s="7">
        <f t="shared" si="89"/>
        <v>427</v>
      </c>
      <c r="Q105" s="7">
        <v>29</v>
      </c>
      <c r="R105" s="7">
        <v>36</v>
      </c>
      <c r="S105" s="7">
        <v>33</v>
      </c>
      <c r="T105" s="7">
        <v>57</v>
      </c>
      <c r="U105" s="7">
        <v>29</v>
      </c>
      <c r="V105" s="7">
        <v>14</v>
      </c>
      <c r="W105" s="7">
        <v>30</v>
      </c>
      <c r="X105" s="7">
        <v>29</v>
      </c>
      <c r="Y105" s="7">
        <v>18</v>
      </c>
      <c r="Z105" s="7">
        <v>94</v>
      </c>
      <c r="AA105" s="7">
        <v>18</v>
      </c>
      <c r="AB105" s="7">
        <v>32</v>
      </c>
      <c r="AC105" s="7">
        <v>18</v>
      </c>
      <c r="AD105" s="7">
        <v>31</v>
      </c>
      <c r="AE105" s="7">
        <v>25</v>
      </c>
      <c r="AF105" s="7">
        <v>36</v>
      </c>
      <c r="AG105" s="7">
        <v>56</v>
      </c>
      <c r="AH105" s="7">
        <v>17</v>
      </c>
      <c r="AI105" s="7">
        <v>56</v>
      </c>
      <c r="AJ105" s="7">
        <v>38</v>
      </c>
      <c r="AK105" s="7">
        <v>46</v>
      </c>
      <c r="AL105" s="7">
        <v>133</v>
      </c>
      <c r="AM105" s="7">
        <v>58</v>
      </c>
      <c r="AN105" s="7">
        <v>27</v>
      </c>
      <c r="AO105" s="7">
        <v>32</v>
      </c>
      <c r="AP105" s="7">
        <v>20</v>
      </c>
      <c r="AQ105" s="7">
        <v>9</v>
      </c>
      <c r="AR105" s="7">
        <v>31</v>
      </c>
      <c r="AS105" s="7">
        <v>29</v>
      </c>
      <c r="AT105" s="7">
        <v>10</v>
      </c>
      <c r="AU105" s="7">
        <v>35</v>
      </c>
      <c r="AV105" s="7">
        <v>64</v>
      </c>
      <c r="AW105" s="7">
        <v>27</v>
      </c>
      <c r="AX105" s="7">
        <v>20</v>
      </c>
      <c r="AY105" s="7">
        <v>5</v>
      </c>
      <c r="AZ105" s="7">
        <v>21</v>
      </c>
      <c r="BA105" s="7">
        <v>107</v>
      </c>
      <c r="BB105" s="7">
        <v>82</v>
      </c>
      <c r="BC105" s="7">
        <v>5</v>
      </c>
      <c r="BD105" s="7">
        <v>23</v>
      </c>
      <c r="BE105" s="7">
        <v>9</v>
      </c>
      <c r="BF105" s="7">
        <v>3</v>
      </c>
      <c r="BG105" s="7">
        <v>24</v>
      </c>
      <c r="BH105" s="7">
        <v>4</v>
      </c>
      <c r="BI105" s="7">
        <v>14</v>
      </c>
      <c r="BJ105" s="7">
        <v>29</v>
      </c>
      <c r="BK105" s="7">
        <v>9</v>
      </c>
      <c r="BL105" s="7">
        <v>57</v>
      </c>
      <c r="BM105" s="7">
        <v>21</v>
      </c>
      <c r="BN105" s="7">
        <v>16</v>
      </c>
      <c r="BO105" s="7">
        <v>35</v>
      </c>
      <c r="BP105" s="7">
        <v>24</v>
      </c>
      <c r="BQ105" s="7">
        <v>16</v>
      </c>
      <c r="BR105" s="7">
        <v>14</v>
      </c>
      <c r="BS105" s="7">
        <v>4</v>
      </c>
      <c r="BT105" s="7">
        <v>66</v>
      </c>
      <c r="BU105" s="7">
        <v>83</v>
      </c>
      <c r="BV105" s="7">
        <v>31</v>
      </c>
      <c r="BW105" s="7">
        <v>16</v>
      </c>
      <c r="BX105" s="7">
        <v>14</v>
      </c>
      <c r="BY105" s="7">
        <v>13</v>
      </c>
      <c r="BZ105" s="7">
        <v>13</v>
      </c>
      <c r="CA105" s="7">
        <v>26</v>
      </c>
      <c r="CB105" s="7">
        <v>11</v>
      </c>
      <c r="CC105" s="7">
        <v>91</v>
      </c>
      <c r="CD105" s="7">
        <v>74</v>
      </c>
      <c r="CE105" s="7">
        <v>31</v>
      </c>
      <c r="CF105" s="7">
        <v>36</v>
      </c>
      <c r="CG105" s="7">
        <f t="shared" si="90"/>
        <v>232</v>
      </c>
      <c r="CH105" s="7">
        <v>23</v>
      </c>
      <c r="CI105" s="7">
        <v>49</v>
      </c>
      <c r="CJ105" s="7">
        <v>20</v>
      </c>
      <c r="CK105" s="7">
        <v>7</v>
      </c>
      <c r="CL105" s="7">
        <v>44</v>
      </c>
      <c r="CM105" s="7">
        <v>37</v>
      </c>
    </row>
    <row r="106" spans="1:91" x14ac:dyDescent="0.2">
      <c r="A106" s="52" t="s">
        <v>200</v>
      </c>
      <c r="B106" s="7">
        <f t="shared" si="109"/>
        <v>1527</v>
      </c>
      <c r="C106" s="7">
        <f t="shared" si="110"/>
        <v>422</v>
      </c>
      <c r="D106" s="7">
        <f t="shared" si="111"/>
        <v>129</v>
      </c>
      <c r="E106" s="7">
        <f t="shared" si="112"/>
        <v>157</v>
      </c>
      <c r="F106" s="7">
        <f t="shared" si="113"/>
        <v>153</v>
      </c>
      <c r="G106" s="7">
        <f t="shared" si="114"/>
        <v>169</v>
      </c>
      <c r="H106" s="7">
        <f t="shared" si="115"/>
        <v>141</v>
      </c>
      <c r="I106" s="7">
        <f t="shared" si="116"/>
        <v>161</v>
      </c>
      <c r="J106" s="7">
        <f t="shared" si="117"/>
        <v>195</v>
      </c>
      <c r="K106" s="7">
        <v>49</v>
      </c>
      <c r="L106" s="7">
        <v>90</v>
      </c>
      <c r="M106" s="7">
        <v>54</v>
      </c>
      <c r="N106" s="7">
        <v>113</v>
      </c>
      <c r="O106" s="7">
        <v>51</v>
      </c>
      <c r="P106" s="7">
        <f t="shared" si="89"/>
        <v>357</v>
      </c>
      <c r="Q106" s="7">
        <v>23</v>
      </c>
      <c r="R106" s="7">
        <v>19</v>
      </c>
      <c r="S106" s="7">
        <v>23</v>
      </c>
      <c r="T106" s="7">
        <v>26</v>
      </c>
      <c r="U106" s="7">
        <v>12</v>
      </c>
      <c r="V106" s="7">
        <v>9</v>
      </c>
      <c r="W106" s="7">
        <v>18</v>
      </c>
      <c r="X106" s="7">
        <v>11</v>
      </c>
      <c r="Y106" s="7">
        <v>11</v>
      </c>
      <c r="Z106" s="7">
        <v>42</v>
      </c>
      <c r="AA106" s="7">
        <v>11</v>
      </c>
      <c r="AB106" s="7">
        <v>18</v>
      </c>
      <c r="AC106" s="7">
        <v>5</v>
      </c>
      <c r="AD106" s="7">
        <v>10</v>
      </c>
      <c r="AE106" s="7">
        <v>11</v>
      </c>
      <c r="AF106" s="7">
        <v>20</v>
      </c>
      <c r="AG106" s="7">
        <v>40</v>
      </c>
      <c r="AH106" s="7">
        <v>11</v>
      </c>
      <c r="AI106" s="7">
        <v>31</v>
      </c>
      <c r="AJ106" s="7">
        <v>27</v>
      </c>
      <c r="AK106" s="7">
        <v>22</v>
      </c>
      <c r="AL106" s="7">
        <v>59</v>
      </c>
      <c r="AM106" s="7">
        <v>17</v>
      </c>
      <c r="AN106" s="7">
        <v>11</v>
      </c>
      <c r="AO106" s="7">
        <v>15</v>
      </c>
      <c r="AP106" s="7">
        <v>2</v>
      </c>
      <c r="AQ106" s="7">
        <v>1</v>
      </c>
      <c r="AR106" s="7">
        <v>16</v>
      </c>
      <c r="AS106" s="7">
        <v>11</v>
      </c>
      <c r="AT106" s="7">
        <v>6</v>
      </c>
      <c r="AU106" s="7">
        <v>15</v>
      </c>
      <c r="AV106" s="7">
        <v>41</v>
      </c>
      <c r="AW106" s="7">
        <v>9</v>
      </c>
      <c r="AX106" s="7">
        <v>16</v>
      </c>
      <c r="AY106" s="7">
        <v>3</v>
      </c>
      <c r="AZ106" s="7">
        <v>7</v>
      </c>
      <c r="BA106" s="7">
        <v>44</v>
      </c>
      <c r="BB106" s="7">
        <v>55</v>
      </c>
      <c r="BC106" s="7">
        <v>4</v>
      </c>
      <c r="BD106" s="7">
        <v>11</v>
      </c>
      <c r="BE106" s="7">
        <v>0</v>
      </c>
      <c r="BF106" s="7">
        <v>5</v>
      </c>
      <c r="BG106" s="7">
        <v>9</v>
      </c>
      <c r="BH106" s="7">
        <v>4</v>
      </c>
      <c r="BI106" s="7">
        <v>4</v>
      </c>
      <c r="BJ106" s="7">
        <v>6</v>
      </c>
      <c r="BK106" s="7">
        <v>4</v>
      </c>
      <c r="BL106" s="7">
        <v>21</v>
      </c>
      <c r="BM106" s="7">
        <v>3</v>
      </c>
      <c r="BN106" s="7">
        <v>15</v>
      </c>
      <c r="BO106" s="7">
        <v>16</v>
      </c>
      <c r="BP106" s="7">
        <v>10</v>
      </c>
      <c r="BQ106" s="7">
        <v>5</v>
      </c>
      <c r="BR106" s="7">
        <v>10</v>
      </c>
      <c r="BS106" s="7">
        <v>4</v>
      </c>
      <c r="BT106" s="7">
        <v>36</v>
      </c>
      <c r="BU106" s="7">
        <v>41</v>
      </c>
      <c r="BV106" s="7">
        <v>7</v>
      </c>
      <c r="BW106" s="7">
        <v>9</v>
      </c>
      <c r="BX106" s="7">
        <v>3</v>
      </c>
      <c r="BY106" s="7">
        <v>3</v>
      </c>
      <c r="BZ106" s="7">
        <v>5</v>
      </c>
      <c r="CA106" s="7">
        <v>12</v>
      </c>
      <c r="CB106" s="7">
        <v>2</v>
      </c>
      <c r="CC106" s="7">
        <v>42</v>
      </c>
      <c r="CD106" s="7">
        <v>43</v>
      </c>
      <c r="CE106" s="7">
        <v>9</v>
      </c>
      <c r="CF106" s="7">
        <v>23</v>
      </c>
      <c r="CG106" s="7">
        <f t="shared" si="90"/>
        <v>117</v>
      </c>
      <c r="CH106" s="7">
        <v>14</v>
      </c>
      <c r="CI106" s="7">
        <v>23</v>
      </c>
      <c r="CJ106" s="7">
        <v>4</v>
      </c>
      <c r="CK106" s="7">
        <v>2</v>
      </c>
      <c r="CL106" s="7">
        <v>19</v>
      </c>
      <c r="CM106" s="7">
        <v>14</v>
      </c>
    </row>
    <row r="107" spans="1:91" x14ac:dyDescent="0.2">
      <c r="A107" s="52" t="s">
        <v>201</v>
      </c>
      <c r="B107" s="7">
        <f t="shared" si="109"/>
        <v>423</v>
      </c>
      <c r="C107" s="7">
        <f t="shared" si="110"/>
        <v>115</v>
      </c>
      <c r="D107" s="7">
        <f t="shared" si="111"/>
        <v>28</v>
      </c>
      <c r="E107" s="7">
        <f t="shared" si="112"/>
        <v>39</v>
      </c>
      <c r="F107" s="7">
        <f t="shared" si="113"/>
        <v>35</v>
      </c>
      <c r="G107" s="7">
        <f t="shared" si="114"/>
        <v>55</v>
      </c>
      <c r="H107" s="7">
        <f t="shared" si="115"/>
        <v>43</v>
      </c>
      <c r="I107" s="7">
        <f t="shared" si="116"/>
        <v>54</v>
      </c>
      <c r="J107" s="7">
        <f t="shared" si="117"/>
        <v>54</v>
      </c>
      <c r="K107" s="7">
        <v>12</v>
      </c>
      <c r="L107" s="7">
        <v>32</v>
      </c>
      <c r="M107" s="7">
        <v>7</v>
      </c>
      <c r="N107" s="7">
        <v>30</v>
      </c>
      <c r="O107" s="7">
        <v>16</v>
      </c>
      <c r="P107" s="7">
        <f t="shared" si="89"/>
        <v>97</v>
      </c>
      <c r="Q107" s="7">
        <v>3</v>
      </c>
      <c r="R107" s="7">
        <v>7</v>
      </c>
      <c r="S107" s="7">
        <v>8</v>
      </c>
      <c r="T107" s="7">
        <v>4</v>
      </c>
      <c r="U107" s="7">
        <v>1</v>
      </c>
      <c r="V107" s="7">
        <v>2</v>
      </c>
      <c r="W107" s="7">
        <v>4</v>
      </c>
      <c r="X107" s="7">
        <v>3</v>
      </c>
      <c r="Y107" s="7">
        <v>0</v>
      </c>
      <c r="Z107" s="7">
        <v>14</v>
      </c>
      <c r="AA107" s="7">
        <v>3</v>
      </c>
      <c r="AB107" s="7">
        <v>5</v>
      </c>
      <c r="AC107" s="7">
        <v>2</v>
      </c>
      <c r="AD107" s="7">
        <v>3</v>
      </c>
      <c r="AE107" s="7">
        <v>3</v>
      </c>
      <c r="AF107" s="7">
        <v>4</v>
      </c>
      <c r="AG107" s="7">
        <v>5</v>
      </c>
      <c r="AH107" s="7">
        <v>4</v>
      </c>
      <c r="AI107" s="7">
        <v>10</v>
      </c>
      <c r="AJ107" s="7">
        <v>4</v>
      </c>
      <c r="AK107" s="7">
        <v>7</v>
      </c>
      <c r="AL107" s="7">
        <v>18</v>
      </c>
      <c r="AM107" s="7">
        <v>3</v>
      </c>
      <c r="AN107" s="7">
        <v>2</v>
      </c>
      <c r="AO107" s="7">
        <v>1</v>
      </c>
      <c r="AP107" s="7">
        <v>0</v>
      </c>
      <c r="AQ107" s="7">
        <v>5</v>
      </c>
      <c r="AR107" s="7">
        <v>4</v>
      </c>
      <c r="AS107" s="7">
        <v>4</v>
      </c>
      <c r="AT107" s="7">
        <v>0</v>
      </c>
      <c r="AU107" s="7">
        <v>4</v>
      </c>
      <c r="AV107" s="7">
        <v>8</v>
      </c>
      <c r="AW107" s="7">
        <v>3</v>
      </c>
      <c r="AX107" s="7">
        <v>5</v>
      </c>
      <c r="AY107" s="7">
        <v>1</v>
      </c>
      <c r="AZ107" s="7">
        <v>1</v>
      </c>
      <c r="BA107" s="7">
        <v>20</v>
      </c>
      <c r="BB107" s="7">
        <v>13</v>
      </c>
      <c r="BC107" s="7">
        <v>0</v>
      </c>
      <c r="BD107" s="7">
        <v>5</v>
      </c>
      <c r="BE107" s="7">
        <v>2</v>
      </c>
      <c r="BF107" s="7">
        <v>0</v>
      </c>
      <c r="BG107" s="7">
        <v>3</v>
      </c>
      <c r="BH107" s="7">
        <v>2</v>
      </c>
      <c r="BI107" s="7">
        <v>1</v>
      </c>
      <c r="BJ107" s="7">
        <v>2</v>
      </c>
      <c r="BK107" s="7">
        <v>2</v>
      </c>
      <c r="BL107" s="7">
        <v>8</v>
      </c>
      <c r="BM107" s="7">
        <v>2</v>
      </c>
      <c r="BN107" s="7">
        <v>3</v>
      </c>
      <c r="BO107" s="7">
        <v>2</v>
      </c>
      <c r="BP107" s="7">
        <v>1</v>
      </c>
      <c r="BQ107" s="7">
        <v>6</v>
      </c>
      <c r="BR107" s="7">
        <v>1</v>
      </c>
      <c r="BS107" s="7">
        <v>0</v>
      </c>
      <c r="BT107" s="7">
        <v>10</v>
      </c>
      <c r="BU107" s="7">
        <v>19</v>
      </c>
      <c r="BV107" s="7">
        <v>3</v>
      </c>
      <c r="BW107" s="7">
        <v>4</v>
      </c>
      <c r="BX107" s="7">
        <v>3</v>
      </c>
      <c r="BY107" s="7">
        <v>2</v>
      </c>
      <c r="BZ107" s="7">
        <v>1</v>
      </c>
      <c r="CA107" s="7">
        <v>2</v>
      </c>
      <c r="CB107" s="7">
        <v>4</v>
      </c>
      <c r="CC107" s="7">
        <v>12</v>
      </c>
      <c r="CD107" s="7">
        <v>6</v>
      </c>
      <c r="CE107" s="7">
        <v>3</v>
      </c>
      <c r="CF107" s="7">
        <v>7</v>
      </c>
      <c r="CG107" s="7">
        <f t="shared" si="90"/>
        <v>28</v>
      </c>
      <c r="CH107" s="7">
        <v>6</v>
      </c>
      <c r="CI107" s="7">
        <v>3</v>
      </c>
      <c r="CJ107" s="7">
        <v>0</v>
      </c>
      <c r="CK107" s="7">
        <v>1</v>
      </c>
      <c r="CL107" s="7">
        <v>7</v>
      </c>
      <c r="CM107" s="7">
        <v>5</v>
      </c>
    </row>
    <row r="108" spans="1:91" x14ac:dyDescent="0.2">
      <c r="A108" s="52" t="s">
        <v>533</v>
      </c>
      <c r="B108" s="7">
        <f t="shared" si="109"/>
        <v>83</v>
      </c>
      <c r="C108" s="7">
        <f t="shared" si="110"/>
        <v>20</v>
      </c>
      <c r="D108" s="7">
        <f t="shared" si="111"/>
        <v>7</v>
      </c>
      <c r="E108" s="7">
        <f t="shared" si="112"/>
        <v>10</v>
      </c>
      <c r="F108" s="7">
        <f t="shared" si="113"/>
        <v>9</v>
      </c>
      <c r="G108" s="7">
        <f t="shared" si="114"/>
        <v>9</v>
      </c>
      <c r="H108" s="7">
        <f t="shared" si="115"/>
        <v>9</v>
      </c>
      <c r="I108" s="7">
        <f t="shared" si="116"/>
        <v>9</v>
      </c>
      <c r="J108" s="7">
        <f t="shared" si="117"/>
        <v>10</v>
      </c>
      <c r="K108" s="7">
        <v>3</v>
      </c>
      <c r="L108" s="7">
        <v>3</v>
      </c>
      <c r="M108" s="7">
        <v>1</v>
      </c>
      <c r="N108" s="7">
        <v>5</v>
      </c>
      <c r="O108" s="7">
        <v>2</v>
      </c>
      <c r="P108" s="7">
        <f t="shared" si="89"/>
        <v>14</v>
      </c>
      <c r="Q108" s="7">
        <v>1</v>
      </c>
      <c r="R108" s="7">
        <v>1</v>
      </c>
      <c r="S108" s="7">
        <v>4</v>
      </c>
      <c r="T108" s="7">
        <v>1</v>
      </c>
      <c r="U108" s="7">
        <v>0</v>
      </c>
      <c r="V108" s="7">
        <v>0</v>
      </c>
      <c r="W108" s="7">
        <v>2</v>
      </c>
      <c r="X108" s="7">
        <v>0</v>
      </c>
      <c r="Y108" s="7">
        <v>1</v>
      </c>
      <c r="Z108" s="7">
        <v>3</v>
      </c>
      <c r="AA108" s="7">
        <v>2</v>
      </c>
      <c r="AB108" s="7">
        <v>3</v>
      </c>
      <c r="AC108" s="7">
        <v>1</v>
      </c>
      <c r="AD108" s="7">
        <v>1</v>
      </c>
      <c r="AE108" s="7">
        <v>0</v>
      </c>
      <c r="AF108" s="7">
        <v>2</v>
      </c>
      <c r="AG108" s="7">
        <v>1</v>
      </c>
      <c r="AH108" s="7">
        <v>0</v>
      </c>
      <c r="AI108" s="7">
        <v>0</v>
      </c>
      <c r="AJ108" s="7">
        <v>0</v>
      </c>
      <c r="AK108" s="7">
        <v>0</v>
      </c>
      <c r="AL108" s="7">
        <v>5</v>
      </c>
      <c r="AM108" s="7">
        <v>3</v>
      </c>
      <c r="AN108" s="7">
        <v>0</v>
      </c>
      <c r="AO108" s="7">
        <v>0</v>
      </c>
      <c r="AP108" s="7">
        <v>1</v>
      </c>
      <c r="AQ108" s="7">
        <v>0</v>
      </c>
      <c r="AR108" s="7">
        <v>0</v>
      </c>
      <c r="AS108" s="7">
        <v>1</v>
      </c>
      <c r="AT108" s="7">
        <v>0</v>
      </c>
      <c r="AU108" s="7">
        <v>0</v>
      </c>
      <c r="AV108" s="7">
        <v>1</v>
      </c>
      <c r="AW108" s="7">
        <v>3</v>
      </c>
      <c r="AX108" s="7">
        <v>0</v>
      </c>
      <c r="AY108" s="7">
        <v>0</v>
      </c>
      <c r="AZ108" s="7">
        <v>2</v>
      </c>
      <c r="BA108" s="7">
        <v>2</v>
      </c>
      <c r="BB108" s="7">
        <v>2</v>
      </c>
      <c r="BC108" s="7">
        <v>0</v>
      </c>
      <c r="BD108" s="7">
        <v>1</v>
      </c>
      <c r="BE108" s="7">
        <v>1</v>
      </c>
      <c r="BF108" s="7">
        <v>0</v>
      </c>
      <c r="BG108" s="7">
        <v>1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2</v>
      </c>
      <c r="BN108" s="7">
        <v>2</v>
      </c>
      <c r="BO108" s="7">
        <v>0</v>
      </c>
      <c r="BP108" s="7">
        <v>1</v>
      </c>
      <c r="BQ108" s="7">
        <v>0</v>
      </c>
      <c r="BR108" s="7">
        <v>0</v>
      </c>
      <c r="BS108" s="7">
        <v>0</v>
      </c>
      <c r="BT108" s="7">
        <v>3</v>
      </c>
      <c r="BU108" s="7">
        <v>3</v>
      </c>
      <c r="BV108" s="7">
        <v>0</v>
      </c>
      <c r="BW108" s="7">
        <v>1</v>
      </c>
      <c r="BX108" s="7">
        <v>0</v>
      </c>
      <c r="BY108" s="7">
        <v>0</v>
      </c>
      <c r="BZ108" s="7">
        <v>0</v>
      </c>
      <c r="CA108" s="7">
        <v>1</v>
      </c>
      <c r="CB108" s="7">
        <v>0</v>
      </c>
      <c r="CC108" s="7">
        <v>2</v>
      </c>
      <c r="CD108" s="7">
        <v>0</v>
      </c>
      <c r="CE108" s="7">
        <v>0</v>
      </c>
      <c r="CF108" s="7">
        <v>0</v>
      </c>
      <c r="CG108" s="7">
        <f t="shared" si="90"/>
        <v>2</v>
      </c>
      <c r="CH108" s="7">
        <v>0</v>
      </c>
      <c r="CI108" s="7">
        <v>3</v>
      </c>
      <c r="CJ108" s="7">
        <v>0</v>
      </c>
      <c r="CK108" s="7">
        <v>0</v>
      </c>
      <c r="CL108" s="7">
        <v>1</v>
      </c>
      <c r="CM108" s="7">
        <v>4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11" sqref="A11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572</v>
      </c>
    </row>
    <row r="3" spans="1:91" s="55" customFormat="1" ht="20.100000000000001" customHeight="1" x14ac:dyDescent="0.2">
      <c r="A3" s="81" t="s">
        <v>535</v>
      </c>
      <c r="B3" s="95" t="s">
        <v>13</v>
      </c>
      <c r="C3" s="95" t="s">
        <v>441</v>
      </c>
      <c r="D3" s="95"/>
      <c r="E3" s="95"/>
      <c r="F3" s="95"/>
      <c r="G3" s="95"/>
      <c r="H3" s="95"/>
      <c r="I3" s="95"/>
      <c r="J3" s="95"/>
      <c r="K3" s="95" t="s">
        <v>442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55" customFormat="1" ht="20.100000000000001" customHeight="1" x14ac:dyDescent="0.2">
      <c r="A4" s="81"/>
      <c r="B4" s="95"/>
      <c r="C4" s="40" t="s">
        <v>443</v>
      </c>
      <c r="D4" s="40" t="s">
        <v>444</v>
      </c>
      <c r="E4" s="40" t="s">
        <v>445</v>
      </c>
      <c r="F4" s="40" t="s">
        <v>446</v>
      </c>
      <c r="G4" s="40" t="s">
        <v>447</v>
      </c>
      <c r="H4" s="40" t="s">
        <v>448</v>
      </c>
      <c r="I4" s="40" t="s">
        <v>449</v>
      </c>
      <c r="J4" s="40" t="s">
        <v>450</v>
      </c>
      <c r="K4" s="56" t="s">
        <v>451</v>
      </c>
      <c r="L4" s="56" t="s">
        <v>452</v>
      </c>
      <c r="M4" s="56" t="s">
        <v>453</v>
      </c>
      <c r="N4" s="56" t="s">
        <v>454</v>
      </c>
      <c r="O4" s="56" t="s">
        <v>455</v>
      </c>
      <c r="P4" s="56" t="s">
        <v>456</v>
      </c>
      <c r="Q4" s="56" t="s">
        <v>457</v>
      </c>
      <c r="R4" s="56" t="s">
        <v>458</v>
      </c>
      <c r="S4" s="56" t="s">
        <v>459</v>
      </c>
      <c r="T4" s="56" t="s">
        <v>460</v>
      </c>
      <c r="U4" s="56" t="s">
        <v>461</v>
      </c>
      <c r="V4" s="56" t="s">
        <v>462</v>
      </c>
      <c r="W4" s="56" t="s">
        <v>463</v>
      </c>
      <c r="X4" s="56" t="s">
        <v>464</v>
      </c>
      <c r="Y4" s="56" t="s">
        <v>465</v>
      </c>
      <c r="Z4" s="56" t="s">
        <v>466</v>
      </c>
      <c r="AA4" s="56" t="s">
        <v>467</v>
      </c>
      <c r="AB4" s="56" t="s">
        <v>468</v>
      </c>
      <c r="AC4" s="56" t="s">
        <v>469</v>
      </c>
      <c r="AD4" s="56" t="s">
        <v>470</v>
      </c>
      <c r="AE4" s="56" t="s">
        <v>471</v>
      </c>
      <c r="AF4" s="56" t="s">
        <v>472</v>
      </c>
      <c r="AG4" s="56" t="s">
        <v>473</v>
      </c>
      <c r="AH4" s="56" t="s">
        <v>474</v>
      </c>
      <c r="AI4" s="56" t="s">
        <v>475</v>
      </c>
      <c r="AJ4" s="56" t="s">
        <v>476</v>
      </c>
      <c r="AK4" s="56" t="s">
        <v>477</v>
      </c>
      <c r="AL4" s="56" t="s">
        <v>478</v>
      </c>
      <c r="AM4" s="56" t="s">
        <v>479</v>
      </c>
      <c r="AN4" s="56" t="s">
        <v>480</v>
      </c>
      <c r="AO4" s="56" t="s">
        <v>481</v>
      </c>
      <c r="AP4" s="56" t="s">
        <v>482</v>
      </c>
      <c r="AQ4" s="56" t="s">
        <v>483</v>
      </c>
      <c r="AR4" s="56" t="s">
        <v>484</v>
      </c>
      <c r="AS4" s="56" t="s">
        <v>485</v>
      </c>
      <c r="AT4" s="56" t="s">
        <v>486</v>
      </c>
      <c r="AU4" s="56" t="s">
        <v>487</v>
      </c>
      <c r="AV4" s="56" t="s">
        <v>488</v>
      </c>
      <c r="AW4" s="56" t="s">
        <v>489</v>
      </c>
      <c r="AX4" s="56" t="s">
        <v>490</v>
      </c>
      <c r="AY4" s="56" t="s">
        <v>491</v>
      </c>
      <c r="AZ4" s="56" t="s">
        <v>492</v>
      </c>
      <c r="BA4" s="56" t="s">
        <v>493</v>
      </c>
      <c r="BB4" s="56" t="s">
        <v>494</v>
      </c>
      <c r="BC4" s="56" t="s">
        <v>495</v>
      </c>
      <c r="BD4" s="56" t="s">
        <v>496</v>
      </c>
      <c r="BE4" s="56" t="s">
        <v>497</v>
      </c>
      <c r="BF4" s="56" t="s">
        <v>498</v>
      </c>
      <c r="BG4" s="56" t="s">
        <v>499</v>
      </c>
      <c r="BH4" s="56" t="s">
        <v>500</v>
      </c>
      <c r="BI4" s="56" t="s">
        <v>501</v>
      </c>
      <c r="BJ4" s="56" t="s">
        <v>502</v>
      </c>
      <c r="BK4" s="56" t="s">
        <v>503</v>
      </c>
      <c r="BL4" s="56" t="s">
        <v>504</v>
      </c>
      <c r="BM4" s="56" t="s">
        <v>505</v>
      </c>
      <c r="BN4" s="56" t="s">
        <v>506</v>
      </c>
      <c r="BO4" s="56" t="s">
        <v>507</v>
      </c>
      <c r="BP4" s="56" t="s">
        <v>508</v>
      </c>
      <c r="BQ4" s="56" t="s">
        <v>509</v>
      </c>
      <c r="BR4" s="56" t="s">
        <v>510</v>
      </c>
      <c r="BS4" s="56" t="s">
        <v>511</v>
      </c>
      <c r="BT4" s="56" t="s">
        <v>512</v>
      </c>
      <c r="BU4" s="56" t="s">
        <v>513</v>
      </c>
      <c r="BV4" s="56" t="s">
        <v>514</v>
      </c>
      <c r="BW4" s="56" t="s">
        <v>515</v>
      </c>
      <c r="BX4" s="56" t="s">
        <v>516</v>
      </c>
      <c r="BY4" s="56" t="s">
        <v>517</v>
      </c>
      <c r="BZ4" s="56" t="s">
        <v>518</v>
      </c>
      <c r="CA4" s="56" t="s">
        <v>519</v>
      </c>
      <c r="CB4" s="56" t="s">
        <v>520</v>
      </c>
      <c r="CC4" s="56" t="s">
        <v>521</v>
      </c>
      <c r="CD4" s="56" t="s">
        <v>522</v>
      </c>
      <c r="CE4" s="56" t="s">
        <v>523</v>
      </c>
      <c r="CF4" s="56" t="s">
        <v>524</v>
      </c>
      <c r="CG4" s="56" t="s">
        <v>525</v>
      </c>
      <c r="CH4" s="56" t="s">
        <v>526</v>
      </c>
      <c r="CI4" s="56" t="s">
        <v>527</v>
      </c>
      <c r="CJ4" s="56" t="s">
        <v>528</v>
      </c>
      <c r="CK4" s="56" t="s">
        <v>529</v>
      </c>
      <c r="CL4" s="56" t="s">
        <v>530</v>
      </c>
      <c r="CM4" s="56" t="s">
        <v>531</v>
      </c>
    </row>
    <row r="5" spans="1:91" x14ac:dyDescent="0.2">
      <c r="A5" s="8" t="s">
        <v>267</v>
      </c>
      <c r="B5" s="7">
        <f>SUM(C5:J5)</f>
        <v>51343</v>
      </c>
      <c r="C5" s="7">
        <f>SUM(K5:S5)-P5</f>
        <v>4628</v>
      </c>
      <c r="D5" s="7">
        <f>SUM(T5:Z5)</f>
        <v>4594</v>
      </c>
      <c r="E5" s="7">
        <f>SUM(AA5:AI5)</f>
        <v>4926</v>
      </c>
      <c r="F5" s="7">
        <f>SUM(AJ5:AP5)</f>
        <v>5802</v>
      </c>
      <c r="G5" s="7">
        <f>SUM(AQ5:BA5)</f>
        <v>7092</v>
      </c>
      <c r="H5" s="7">
        <f>SUM(BB5:BN5)</f>
        <v>6013</v>
      </c>
      <c r="I5" s="7">
        <f>SUM(BO5:CA5)</f>
        <v>9729</v>
      </c>
      <c r="J5" s="7">
        <f>SUM(CB5:CM5)-CG5</f>
        <v>8559</v>
      </c>
      <c r="K5" s="7">
        <f>SUM(K9:K13,K16:K20,K23:K27,K30:K34)</f>
        <v>296</v>
      </c>
      <c r="L5" s="7">
        <f>SUM(L9:L13,L16:L20,L23:L27,L30:L34)</f>
        <v>881</v>
      </c>
      <c r="M5" s="7">
        <f>SUM(M9:M13,M16:M20,M23:M27,M30:M34)</f>
        <v>419</v>
      </c>
      <c r="N5" s="7">
        <f>SUM(N9:N13,N16:N20,N23:N27,N30:N34)</f>
        <v>753</v>
      </c>
      <c r="O5" s="7">
        <f>SUM(O9:O13,O16:O20,O23:O27,O30:O34)</f>
        <v>800</v>
      </c>
      <c r="P5" s="7">
        <f>SUM(K5:O5)</f>
        <v>3149</v>
      </c>
      <c r="Q5" s="7">
        <f>SUM(Q9:Q13,Q16:Q20,Q23:Q27,Q30:Q34)</f>
        <v>594</v>
      </c>
      <c r="R5" s="7">
        <f t="shared" ref="R5:CC5" si="0">SUM(R9:R13,R16:R20,R23:R27,R30:R34)</f>
        <v>457</v>
      </c>
      <c r="S5" s="7">
        <f t="shared" si="0"/>
        <v>428</v>
      </c>
      <c r="T5" s="7">
        <f t="shared" si="0"/>
        <v>972</v>
      </c>
      <c r="U5" s="7">
        <f t="shared" si="0"/>
        <v>756</v>
      </c>
      <c r="V5" s="7">
        <f t="shared" si="0"/>
        <v>401</v>
      </c>
      <c r="W5" s="7">
        <f t="shared" si="0"/>
        <v>482</v>
      </c>
      <c r="X5" s="7">
        <f t="shared" si="0"/>
        <v>536</v>
      </c>
      <c r="Y5" s="7">
        <f t="shared" si="0"/>
        <v>408</v>
      </c>
      <c r="Z5" s="7">
        <f t="shared" si="0"/>
        <v>1039</v>
      </c>
      <c r="AA5" s="7">
        <f t="shared" si="0"/>
        <v>352</v>
      </c>
      <c r="AB5" s="7">
        <f t="shared" si="0"/>
        <v>498</v>
      </c>
      <c r="AC5" s="7">
        <f t="shared" si="0"/>
        <v>211</v>
      </c>
      <c r="AD5" s="7">
        <f t="shared" si="0"/>
        <v>487</v>
      </c>
      <c r="AE5" s="7">
        <f t="shared" si="0"/>
        <v>356</v>
      </c>
      <c r="AF5" s="7">
        <f t="shared" si="0"/>
        <v>597</v>
      </c>
      <c r="AG5" s="7">
        <f t="shared" si="0"/>
        <v>1120</v>
      </c>
      <c r="AH5" s="7">
        <f t="shared" si="0"/>
        <v>400</v>
      </c>
      <c r="AI5" s="7">
        <f t="shared" si="0"/>
        <v>905</v>
      </c>
      <c r="AJ5" s="7">
        <f t="shared" si="0"/>
        <v>847</v>
      </c>
      <c r="AK5" s="7">
        <f t="shared" si="0"/>
        <v>964</v>
      </c>
      <c r="AL5" s="7">
        <f t="shared" si="0"/>
        <v>1447</v>
      </c>
      <c r="AM5" s="7">
        <f t="shared" si="0"/>
        <v>1178</v>
      </c>
      <c r="AN5" s="7">
        <f t="shared" si="0"/>
        <v>428</v>
      </c>
      <c r="AO5" s="7">
        <f t="shared" si="0"/>
        <v>597</v>
      </c>
      <c r="AP5" s="7">
        <f t="shared" si="0"/>
        <v>341</v>
      </c>
      <c r="AQ5" s="7">
        <f t="shared" si="0"/>
        <v>332</v>
      </c>
      <c r="AR5" s="7">
        <f t="shared" si="0"/>
        <v>1012</v>
      </c>
      <c r="AS5" s="7">
        <f t="shared" si="0"/>
        <v>449</v>
      </c>
      <c r="AT5" s="7">
        <f t="shared" si="0"/>
        <v>352</v>
      </c>
      <c r="AU5" s="7">
        <f t="shared" si="0"/>
        <v>606</v>
      </c>
      <c r="AV5" s="7">
        <f t="shared" si="0"/>
        <v>894</v>
      </c>
      <c r="AW5" s="7">
        <f t="shared" si="0"/>
        <v>904</v>
      </c>
      <c r="AX5" s="7">
        <f t="shared" si="0"/>
        <v>546</v>
      </c>
      <c r="AY5" s="7">
        <f t="shared" si="0"/>
        <v>133</v>
      </c>
      <c r="AZ5" s="7">
        <f t="shared" si="0"/>
        <v>456</v>
      </c>
      <c r="BA5" s="7">
        <f t="shared" si="0"/>
        <v>1408</v>
      </c>
      <c r="BB5" s="7">
        <f t="shared" si="0"/>
        <v>869</v>
      </c>
      <c r="BC5" s="7">
        <f t="shared" si="0"/>
        <v>119</v>
      </c>
      <c r="BD5" s="7">
        <f t="shared" si="0"/>
        <v>538</v>
      </c>
      <c r="BE5" s="7">
        <f t="shared" si="0"/>
        <v>290</v>
      </c>
      <c r="BF5" s="7">
        <f t="shared" si="0"/>
        <v>229</v>
      </c>
      <c r="BG5" s="7">
        <f t="shared" si="0"/>
        <v>761</v>
      </c>
      <c r="BH5" s="7">
        <f t="shared" si="0"/>
        <v>210</v>
      </c>
      <c r="BI5" s="7">
        <f t="shared" si="0"/>
        <v>447</v>
      </c>
      <c r="BJ5" s="7">
        <f t="shared" si="0"/>
        <v>957</v>
      </c>
      <c r="BK5" s="7">
        <f t="shared" si="0"/>
        <v>407</v>
      </c>
      <c r="BL5" s="7">
        <f t="shared" si="0"/>
        <v>537</v>
      </c>
      <c r="BM5" s="7">
        <f t="shared" si="0"/>
        <v>256</v>
      </c>
      <c r="BN5" s="7">
        <f t="shared" si="0"/>
        <v>393</v>
      </c>
      <c r="BO5" s="7">
        <f t="shared" si="0"/>
        <v>901</v>
      </c>
      <c r="BP5" s="7">
        <f t="shared" si="0"/>
        <v>635</v>
      </c>
      <c r="BQ5" s="7">
        <f t="shared" si="0"/>
        <v>988</v>
      </c>
      <c r="BR5" s="7">
        <f t="shared" si="0"/>
        <v>445</v>
      </c>
      <c r="BS5" s="7">
        <f t="shared" si="0"/>
        <v>124</v>
      </c>
      <c r="BT5" s="7">
        <f t="shared" si="0"/>
        <v>1177</v>
      </c>
      <c r="BU5" s="7">
        <f t="shared" si="0"/>
        <v>1824</v>
      </c>
      <c r="BV5" s="7">
        <f t="shared" si="0"/>
        <v>890</v>
      </c>
      <c r="BW5" s="7">
        <f t="shared" si="0"/>
        <v>364</v>
      </c>
      <c r="BX5" s="7">
        <f t="shared" si="0"/>
        <v>736</v>
      </c>
      <c r="BY5" s="7">
        <f t="shared" si="0"/>
        <v>220</v>
      </c>
      <c r="BZ5" s="7">
        <f t="shared" si="0"/>
        <v>375</v>
      </c>
      <c r="CA5" s="7">
        <f t="shared" si="0"/>
        <v>1050</v>
      </c>
      <c r="CB5" s="7">
        <f t="shared" si="0"/>
        <v>383</v>
      </c>
      <c r="CC5" s="7">
        <f t="shared" si="0"/>
        <v>603</v>
      </c>
      <c r="CD5" s="7">
        <f>SUM(CD9:CD13,CD16:CD20,CD23:CD27,CD30:CD34)</f>
        <v>796</v>
      </c>
      <c r="CE5" s="7">
        <f>SUM(CE9:CE13,CE16:CE20,CE23:CE27,CE30:CE34)</f>
        <v>280</v>
      </c>
      <c r="CF5" s="7">
        <f>SUM(CF9:CF13,CF16:CF20,CF23:CF27,CF30:CF34)</f>
        <v>537</v>
      </c>
      <c r="CG5" s="7">
        <f>SUM(CC5:CF5)</f>
        <v>2216</v>
      </c>
      <c r="CH5" s="7">
        <f t="shared" ref="CH5:CM5" si="1">SUM(CH9:CH13,CH16:CH20,CH23:CH27,CH30:CH34)</f>
        <v>1356</v>
      </c>
      <c r="CI5" s="7">
        <f t="shared" si="1"/>
        <v>1243</v>
      </c>
      <c r="CJ5" s="7">
        <f t="shared" si="1"/>
        <v>710</v>
      </c>
      <c r="CK5" s="7">
        <f t="shared" si="1"/>
        <v>227</v>
      </c>
      <c r="CL5" s="7">
        <f t="shared" si="1"/>
        <v>1245</v>
      </c>
      <c r="CM5" s="7">
        <f t="shared" si="1"/>
        <v>1179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1</v>
      </c>
      <c r="B9" s="7">
        <f>SUM(C9:J9)</f>
        <v>3184</v>
      </c>
      <c r="C9" s="7">
        <f>SUM(K9:S9)-P9</f>
        <v>201</v>
      </c>
      <c r="D9" s="7">
        <f>SUM(T9:Z9)</f>
        <v>253</v>
      </c>
      <c r="E9" s="7">
        <f>SUM(AA9:AI9)</f>
        <v>125</v>
      </c>
      <c r="F9" s="7">
        <f>SUM(AJ9:AP9)</f>
        <v>369</v>
      </c>
      <c r="G9" s="7">
        <f>SUM(AQ9:BA9)</f>
        <v>175</v>
      </c>
      <c r="H9" s="7">
        <f>SUM(BB9:BN9)</f>
        <v>499</v>
      </c>
      <c r="I9" s="7">
        <f>SUM(BO9:CA9)</f>
        <v>756</v>
      </c>
      <c r="J9" s="7">
        <f>SUM(CB9:CM9)-CG9</f>
        <v>806</v>
      </c>
      <c r="K9" s="7">
        <v>11</v>
      </c>
      <c r="L9" s="7">
        <v>28</v>
      </c>
      <c r="M9" s="7">
        <v>14</v>
      </c>
      <c r="N9" s="7">
        <v>26</v>
      </c>
      <c r="O9" s="7">
        <v>50</v>
      </c>
      <c r="P9" s="7">
        <f>SUM(K9:O9)</f>
        <v>129</v>
      </c>
      <c r="Q9" s="7">
        <v>44</v>
      </c>
      <c r="R9" s="7">
        <v>13</v>
      </c>
      <c r="S9" s="7">
        <v>15</v>
      </c>
      <c r="T9" s="7">
        <v>65</v>
      </c>
      <c r="U9" s="7">
        <v>52</v>
      </c>
      <c r="V9" s="7">
        <v>18</v>
      </c>
      <c r="W9" s="7">
        <v>18</v>
      </c>
      <c r="X9" s="7">
        <v>39</v>
      </c>
      <c r="Y9" s="7">
        <v>25</v>
      </c>
      <c r="Z9" s="7">
        <v>36</v>
      </c>
      <c r="AA9" s="7">
        <v>9</v>
      </c>
      <c r="AB9" s="7">
        <v>8</v>
      </c>
      <c r="AC9" s="7">
        <v>5</v>
      </c>
      <c r="AD9" s="7">
        <v>20</v>
      </c>
      <c r="AE9" s="7">
        <v>14</v>
      </c>
      <c r="AF9" s="7">
        <v>5</v>
      </c>
      <c r="AG9" s="7">
        <v>37</v>
      </c>
      <c r="AH9" s="7">
        <v>7</v>
      </c>
      <c r="AI9" s="7">
        <v>20</v>
      </c>
      <c r="AJ9" s="7">
        <v>81</v>
      </c>
      <c r="AK9" s="7">
        <v>68</v>
      </c>
      <c r="AL9" s="7">
        <v>80</v>
      </c>
      <c r="AM9" s="7">
        <v>75</v>
      </c>
      <c r="AN9" s="7">
        <v>31</v>
      </c>
      <c r="AO9" s="7">
        <v>13</v>
      </c>
      <c r="AP9" s="7">
        <v>21</v>
      </c>
      <c r="AQ9" s="7">
        <v>6</v>
      </c>
      <c r="AR9" s="7">
        <v>24</v>
      </c>
      <c r="AS9" s="7">
        <v>12</v>
      </c>
      <c r="AT9" s="7">
        <v>4</v>
      </c>
      <c r="AU9" s="7">
        <v>27</v>
      </c>
      <c r="AV9" s="7">
        <v>36</v>
      </c>
      <c r="AW9" s="7">
        <v>11</v>
      </c>
      <c r="AX9" s="7">
        <v>13</v>
      </c>
      <c r="AY9" s="7">
        <v>6</v>
      </c>
      <c r="AZ9" s="7">
        <v>12</v>
      </c>
      <c r="BA9" s="7">
        <v>24</v>
      </c>
      <c r="BB9" s="7">
        <v>30</v>
      </c>
      <c r="BC9" s="7">
        <v>4</v>
      </c>
      <c r="BD9" s="7">
        <v>42</v>
      </c>
      <c r="BE9" s="7">
        <v>12</v>
      </c>
      <c r="BF9" s="7">
        <v>11</v>
      </c>
      <c r="BG9" s="7">
        <v>106</v>
      </c>
      <c r="BH9" s="7">
        <v>9</v>
      </c>
      <c r="BI9" s="7">
        <v>51</v>
      </c>
      <c r="BJ9" s="7">
        <v>156</v>
      </c>
      <c r="BK9" s="7">
        <v>30</v>
      </c>
      <c r="BL9" s="7">
        <v>21</v>
      </c>
      <c r="BM9" s="7">
        <v>6</v>
      </c>
      <c r="BN9" s="7">
        <v>21</v>
      </c>
      <c r="BO9" s="7">
        <v>61</v>
      </c>
      <c r="BP9" s="7">
        <v>33</v>
      </c>
      <c r="BQ9" s="7">
        <v>105</v>
      </c>
      <c r="BR9" s="7">
        <v>45</v>
      </c>
      <c r="BS9" s="7">
        <v>17</v>
      </c>
      <c r="BT9" s="7">
        <v>83</v>
      </c>
      <c r="BU9" s="7">
        <v>119</v>
      </c>
      <c r="BV9" s="7">
        <v>76</v>
      </c>
      <c r="BW9" s="7">
        <v>13</v>
      </c>
      <c r="BX9" s="7">
        <v>54</v>
      </c>
      <c r="BY9" s="7">
        <v>16</v>
      </c>
      <c r="BZ9" s="7">
        <v>32</v>
      </c>
      <c r="CA9" s="7">
        <v>102</v>
      </c>
      <c r="CB9" s="7">
        <v>36</v>
      </c>
      <c r="CC9" s="7">
        <v>26</v>
      </c>
      <c r="CD9" s="7">
        <v>55</v>
      </c>
      <c r="CE9" s="7">
        <v>17</v>
      </c>
      <c r="CF9" s="7">
        <v>32</v>
      </c>
      <c r="CG9" s="7">
        <f>SUM(CC9:CF9)</f>
        <v>130</v>
      </c>
      <c r="CH9" s="7">
        <v>124</v>
      </c>
      <c r="CI9" s="7">
        <v>136</v>
      </c>
      <c r="CJ9" s="7">
        <v>78</v>
      </c>
      <c r="CK9" s="7">
        <v>20</v>
      </c>
      <c r="CL9" s="7">
        <v>146</v>
      </c>
      <c r="CM9" s="7">
        <v>136</v>
      </c>
    </row>
    <row r="10" spans="1:91" x14ac:dyDescent="0.2">
      <c r="A10" s="52">
        <v>2</v>
      </c>
      <c r="B10" s="7">
        <f>SUM(C10:J10)</f>
        <v>2244</v>
      </c>
      <c r="C10" s="7">
        <f>SUM(K10:S10)-P10</f>
        <v>92</v>
      </c>
      <c r="D10" s="7">
        <f>SUM(T10:Z10)</f>
        <v>170</v>
      </c>
      <c r="E10" s="7">
        <f>SUM(AA10:AI10)</f>
        <v>67</v>
      </c>
      <c r="F10" s="7">
        <f>SUM(AJ10:AP10)</f>
        <v>242</v>
      </c>
      <c r="G10" s="7">
        <f>SUM(AQ10:BA10)</f>
        <v>86</v>
      </c>
      <c r="H10" s="7">
        <f>SUM(BB10:BN10)</f>
        <v>353</v>
      </c>
      <c r="I10" s="7">
        <f>SUM(BO10:CA10)</f>
        <v>611</v>
      </c>
      <c r="J10" s="7">
        <f>SUM(CB10:CM10)-CG10</f>
        <v>623</v>
      </c>
      <c r="K10" s="7">
        <v>2</v>
      </c>
      <c r="L10" s="7">
        <v>15</v>
      </c>
      <c r="M10" s="7">
        <v>3</v>
      </c>
      <c r="N10" s="7">
        <v>5</v>
      </c>
      <c r="O10" s="7">
        <v>20</v>
      </c>
      <c r="P10" s="7">
        <f>SUM(K10:O10)</f>
        <v>45</v>
      </c>
      <c r="Q10" s="7">
        <v>27</v>
      </c>
      <c r="R10" s="7">
        <v>3</v>
      </c>
      <c r="S10" s="7">
        <v>17</v>
      </c>
      <c r="T10" s="7">
        <v>52</v>
      </c>
      <c r="U10" s="7">
        <v>36</v>
      </c>
      <c r="V10" s="7">
        <v>7</v>
      </c>
      <c r="W10" s="7">
        <v>12</v>
      </c>
      <c r="X10" s="7">
        <v>20</v>
      </c>
      <c r="Y10" s="7">
        <v>19</v>
      </c>
      <c r="Z10" s="7">
        <v>24</v>
      </c>
      <c r="AA10" s="7">
        <v>5</v>
      </c>
      <c r="AB10" s="7">
        <v>6</v>
      </c>
      <c r="AC10" s="7">
        <v>1</v>
      </c>
      <c r="AD10" s="7">
        <v>12</v>
      </c>
      <c r="AE10" s="7">
        <v>7</v>
      </c>
      <c r="AF10" s="7">
        <v>1</v>
      </c>
      <c r="AG10" s="7">
        <v>22</v>
      </c>
      <c r="AH10" s="7">
        <v>4</v>
      </c>
      <c r="AI10" s="7">
        <v>9</v>
      </c>
      <c r="AJ10" s="7">
        <v>62</v>
      </c>
      <c r="AK10" s="7">
        <v>62</v>
      </c>
      <c r="AL10" s="7">
        <v>33</v>
      </c>
      <c r="AM10" s="7">
        <v>44</v>
      </c>
      <c r="AN10" s="7">
        <v>24</v>
      </c>
      <c r="AO10" s="7">
        <v>8</v>
      </c>
      <c r="AP10" s="7">
        <v>9</v>
      </c>
      <c r="AQ10" s="7">
        <v>2</v>
      </c>
      <c r="AR10" s="7">
        <v>15</v>
      </c>
      <c r="AS10" s="7">
        <v>1</v>
      </c>
      <c r="AT10" s="7">
        <v>12</v>
      </c>
      <c r="AU10" s="7">
        <v>15</v>
      </c>
      <c r="AV10" s="7">
        <v>13</v>
      </c>
      <c r="AW10" s="7">
        <v>6</v>
      </c>
      <c r="AX10" s="7">
        <v>8</v>
      </c>
      <c r="AY10" s="7">
        <v>2</v>
      </c>
      <c r="AZ10" s="7">
        <v>3</v>
      </c>
      <c r="BA10" s="7">
        <v>9</v>
      </c>
      <c r="BB10" s="7">
        <v>11</v>
      </c>
      <c r="BC10" s="7">
        <v>4</v>
      </c>
      <c r="BD10" s="7">
        <v>26</v>
      </c>
      <c r="BE10" s="7">
        <v>4</v>
      </c>
      <c r="BF10" s="7">
        <v>9</v>
      </c>
      <c r="BG10" s="7">
        <v>64</v>
      </c>
      <c r="BH10" s="7">
        <v>12</v>
      </c>
      <c r="BI10" s="7">
        <v>57</v>
      </c>
      <c r="BJ10" s="7">
        <v>109</v>
      </c>
      <c r="BK10" s="7">
        <v>21</v>
      </c>
      <c r="BL10" s="7">
        <v>20</v>
      </c>
      <c r="BM10" s="7">
        <v>7</v>
      </c>
      <c r="BN10" s="7">
        <v>9</v>
      </c>
      <c r="BO10" s="7">
        <v>53</v>
      </c>
      <c r="BP10" s="7">
        <v>21</v>
      </c>
      <c r="BQ10" s="7">
        <v>92</v>
      </c>
      <c r="BR10" s="7">
        <v>24</v>
      </c>
      <c r="BS10" s="7">
        <v>8</v>
      </c>
      <c r="BT10" s="7">
        <v>90</v>
      </c>
      <c r="BU10" s="7">
        <v>103</v>
      </c>
      <c r="BV10" s="7">
        <v>68</v>
      </c>
      <c r="BW10" s="7">
        <v>9</v>
      </c>
      <c r="BX10" s="7">
        <v>33</v>
      </c>
      <c r="BY10" s="7">
        <v>14</v>
      </c>
      <c r="BZ10" s="7">
        <v>25</v>
      </c>
      <c r="CA10" s="7">
        <v>71</v>
      </c>
      <c r="CB10" s="7">
        <v>33</v>
      </c>
      <c r="CC10" s="7">
        <v>21</v>
      </c>
      <c r="CD10" s="7">
        <v>42</v>
      </c>
      <c r="CE10" s="7">
        <v>8</v>
      </c>
      <c r="CF10" s="7">
        <v>33</v>
      </c>
      <c r="CG10" s="7">
        <f>SUM(CC10:CF10)</f>
        <v>104</v>
      </c>
      <c r="CH10" s="7">
        <v>117</v>
      </c>
      <c r="CI10" s="7">
        <v>99</v>
      </c>
      <c r="CJ10" s="7">
        <v>69</v>
      </c>
      <c r="CK10" s="7">
        <v>5</v>
      </c>
      <c r="CL10" s="7">
        <v>100</v>
      </c>
      <c r="CM10" s="7">
        <v>96</v>
      </c>
    </row>
    <row r="11" spans="1:91" x14ac:dyDescent="0.2">
      <c r="A11" s="52">
        <v>3</v>
      </c>
      <c r="B11" s="7">
        <f>SUM(C11:J11)</f>
        <v>1530</v>
      </c>
      <c r="C11" s="7">
        <f>SUM(K11:S11)-P11</f>
        <v>60</v>
      </c>
      <c r="D11" s="7">
        <f>SUM(T11:Z11)</f>
        <v>87</v>
      </c>
      <c r="E11" s="7">
        <f>SUM(AA11:AI11)</f>
        <v>45</v>
      </c>
      <c r="F11" s="7">
        <f>SUM(AJ11:AP11)</f>
        <v>144</v>
      </c>
      <c r="G11" s="7">
        <f>SUM(AQ11:BA11)</f>
        <v>69</v>
      </c>
      <c r="H11" s="7">
        <f>SUM(BB11:BN11)</f>
        <v>240</v>
      </c>
      <c r="I11" s="7">
        <f>SUM(BO11:CA11)</f>
        <v>450</v>
      </c>
      <c r="J11" s="7">
        <f>SUM(CB11:CM11)-CG11</f>
        <v>435</v>
      </c>
      <c r="K11" s="7">
        <v>0</v>
      </c>
      <c r="L11" s="7">
        <v>12</v>
      </c>
      <c r="M11" s="7">
        <v>5</v>
      </c>
      <c r="N11" s="7">
        <v>6</v>
      </c>
      <c r="O11" s="7">
        <v>10</v>
      </c>
      <c r="P11" s="7">
        <f>SUM(K11:O11)</f>
        <v>33</v>
      </c>
      <c r="Q11" s="7">
        <v>17</v>
      </c>
      <c r="R11" s="7">
        <v>4</v>
      </c>
      <c r="S11" s="7">
        <v>6</v>
      </c>
      <c r="T11" s="7">
        <v>23</v>
      </c>
      <c r="U11" s="7">
        <v>22</v>
      </c>
      <c r="V11" s="7">
        <v>6</v>
      </c>
      <c r="W11" s="7">
        <v>5</v>
      </c>
      <c r="X11" s="7">
        <v>14</v>
      </c>
      <c r="Y11" s="7">
        <v>6</v>
      </c>
      <c r="Z11" s="7">
        <v>11</v>
      </c>
      <c r="AA11" s="7">
        <v>5</v>
      </c>
      <c r="AB11" s="7">
        <v>5</v>
      </c>
      <c r="AC11" s="7">
        <v>1</v>
      </c>
      <c r="AD11" s="7">
        <v>7</v>
      </c>
      <c r="AE11" s="7">
        <v>3</v>
      </c>
      <c r="AF11" s="7">
        <v>4</v>
      </c>
      <c r="AG11" s="7">
        <v>14</v>
      </c>
      <c r="AH11" s="7">
        <v>0</v>
      </c>
      <c r="AI11" s="7">
        <v>6</v>
      </c>
      <c r="AJ11" s="7">
        <v>37</v>
      </c>
      <c r="AK11" s="7">
        <v>24</v>
      </c>
      <c r="AL11" s="7">
        <v>22</v>
      </c>
      <c r="AM11" s="7">
        <v>34</v>
      </c>
      <c r="AN11" s="7">
        <v>15</v>
      </c>
      <c r="AO11" s="7">
        <v>6</v>
      </c>
      <c r="AP11" s="7">
        <v>6</v>
      </c>
      <c r="AQ11" s="7">
        <v>4</v>
      </c>
      <c r="AR11" s="7">
        <v>7</v>
      </c>
      <c r="AS11" s="7">
        <v>2</v>
      </c>
      <c r="AT11" s="7">
        <v>3</v>
      </c>
      <c r="AU11" s="7">
        <v>15</v>
      </c>
      <c r="AV11" s="7">
        <v>14</v>
      </c>
      <c r="AW11" s="7">
        <v>8</v>
      </c>
      <c r="AX11" s="7">
        <v>4</v>
      </c>
      <c r="AY11" s="7">
        <v>1</v>
      </c>
      <c r="AZ11" s="7">
        <v>3</v>
      </c>
      <c r="BA11" s="7">
        <v>8</v>
      </c>
      <c r="BB11" s="7">
        <v>9</v>
      </c>
      <c r="BC11" s="7">
        <v>4</v>
      </c>
      <c r="BD11" s="7">
        <v>26</v>
      </c>
      <c r="BE11" s="7">
        <v>6</v>
      </c>
      <c r="BF11" s="7">
        <v>9</v>
      </c>
      <c r="BG11" s="7">
        <v>53</v>
      </c>
      <c r="BH11" s="7">
        <v>11</v>
      </c>
      <c r="BI11" s="7">
        <v>31</v>
      </c>
      <c r="BJ11" s="7">
        <v>54</v>
      </c>
      <c r="BK11" s="7">
        <v>16</v>
      </c>
      <c r="BL11" s="7">
        <v>11</v>
      </c>
      <c r="BM11" s="7">
        <v>4</v>
      </c>
      <c r="BN11" s="7">
        <v>6</v>
      </c>
      <c r="BO11" s="7">
        <v>43</v>
      </c>
      <c r="BP11" s="7">
        <v>14</v>
      </c>
      <c r="BQ11" s="7">
        <v>69</v>
      </c>
      <c r="BR11" s="7">
        <v>28</v>
      </c>
      <c r="BS11" s="7">
        <v>7</v>
      </c>
      <c r="BT11" s="7">
        <v>47</v>
      </c>
      <c r="BU11" s="7">
        <v>72</v>
      </c>
      <c r="BV11" s="7">
        <v>46</v>
      </c>
      <c r="BW11" s="7">
        <v>6</v>
      </c>
      <c r="BX11" s="7">
        <v>34</v>
      </c>
      <c r="BY11" s="7">
        <v>5</v>
      </c>
      <c r="BZ11" s="7">
        <v>17</v>
      </c>
      <c r="CA11" s="7">
        <v>62</v>
      </c>
      <c r="CB11" s="7">
        <v>28</v>
      </c>
      <c r="CC11" s="7">
        <v>8</v>
      </c>
      <c r="CD11" s="7">
        <v>26</v>
      </c>
      <c r="CE11" s="7">
        <v>6</v>
      </c>
      <c r="CF11" s="7">
        <v>10</v>
      </c>
      <c r="CG11" s="7">
        <f>SUM(CC11:CF11)</f>
        <v>50</v>
      </c>
      <c r="CH11" s="7">
        <v>103</v>
      </c>
      <c r="CI11" s="7">
        <v>66</v>
      </c>
      <c r="CJ11" s="7">
        <v>41</v>
      </c>
      <c r="CK11" s="7">
        <v>5</v>
      </c>
      <c r="CL11" s="7">
        <v>70</v>
      </c>
      <c r="CM11" s="7">
        <v>72</v>
      </c>
    </row>
    <row r="12" spans="1:91" x14ac:dyDescent="0.2">
      <c r="A12" s="52">
        <v>4</v>
      </c>
      <c r="B12" s="7">
        <f>SUM(C12:J12)</f>
        <v>1131</v>
      </c>
      <c r="C12" s="7">
        <f>SUM(K12:S12)-P12</f>
        <v>24</v>
      </c>
      <c r="D12" s="7">
        <f>SUM(T12:Z12)</f>
        <v>49</v>
      </c>
      <c r="E12" s="7">
        <f>SUM(AA12:AI12)</f>
        <v>18</v>
      </c>
      <c r="F12" s="7">
        <f>SUM(AJ12:AP12)</f>
        <v>86</v>
      </c>
      <c r="G12" s="7">
        <f>SUM(AQ12:BA12)</f>
        <v>49</v>
      </c>
      <c r="H12" s="7">
        <f>SUM(BB12:BN12)</f>
        <v>155</v>
      </c>
      <c r="I12" s="7">
        <f>SUM(BO12:CA12)</f>
        <v>368</v>
      </c>
      <c r="J12" s="7">
        <f>SUM(CB12:CM12)-CG12</f>
        <v>382</v>
      </c>
      <c r="K12" s="7">
        <v>1</v>
      </c>
      <c r="L12" s="7">
        <v>5</v>
      </c>
      <c r="M12" s="7">
        <v>3</v>
      </c>
      <c r="N12" s="7">
        <v>0</v>
      </c>
      <c r="O12" s="7">
        <v>1</v>
      </c>
      <c r="P12" s="7">
        <f>SUM(K12:O12)</f>
        <v>10</v>
      </c>
      <c r="Q12" s="7">
        <v>11</v>
      </c>
      <c r="R12" s="7">
        <v>3</v>
      </c>
      <c r="S12" s="7">
        <v>0</v>
      </c>
      <c r="T12" s="7">
        <v>14</v>
      </c>
      <c r="U12" s="7">
        <v>10</v>
      </c>
      <c r="V12" s="7">
        <v>2</v>
      </c>
      <c r="W12" s="7">
        <v>4</v>
      </c>
      <c r="X12" s="7">
        <v>5</v>
      </c>
      <c r="Y12" s="7">
        <v>8</v>
      </c>
      <c r="Z12" s="7">
        <v>6</v>
      </c>
      <c r="AA12" s="7">
        <v>2</v>
      </c>
      <c r="AB12" s="7">
        <v>1</v>
      </c>
      <c r="AC12" s="7">
        <v>1</v>
      </c>
      <c r="AD12" s="7">
        <v>0</v>
      </c>
      <c r="AE12" s="7">
        <v>1</v>
      </c>
      <c r="AF12" s="7">
        <v>5</v>
      </c>
      <c r="AG12" s="7">
        <v>4</v>
      </c>
      <c r="AH12" s="7">
        <v>2</v>
      </c>
      <c r="AI12" s="7">
        <v>2</v>
      </c>
      <c r="AJ12" s="7">
        <v>26</v>
      </c>
      <c r="AK12" s="7">
        <v>15</v>
      </c>
      <c r="AL12" s="7">
        <v>15</v>
      </c>
      <c r="AM12" s="7">
        <v>11</v>
      </c>
      <c r="AN12" s="7">
        <v>13</v>
      </c>
      <c r="AO12" s="7">
        <v>4</v>
      </c>
      <c r="AP12" s="7">
        <v>2</v>
      </c>
      <c r="AQ12" s="7">
        <v>3</v>
      </c>
      <c r="AR12" s="7">
        <v>4</v>
      </c>
      <c r="AS12" s="7">
        <v>1</v>
      </c>
      <c r="AT12" s="7">
        <v>3</v>
      </c>
      <c r="AU12" s="7">
        <v>12</v>
      </c>
      <c r="AV12" s="7">
        <v>11</v>
      </c>
      <c r="AW12" s="7">
        <v>5</v>
      </c>
      <c r="AX12" s="7">
        <v>3</v>
      </c>
      <c r="AY12" s="7">
        <v>0</v>
      </c>
      <c r="AZ12" s="7">
        <v>4</v>
      </c>
      <c r="BA12" s="7">
        <v>3</v>
      </c>
      <c r="BB12" s="7">
        <v>3</v>
      </c>
      <c r="BC12" s="7">
        <v>1</v>
      </c>
      <c r="BD12" s="7">
        <v>13</v>
      </c>
      <c r="BE12" s="7">
        <v>6</v>
      </c>
      <c r="BF12" s="7">
        <v>6</v>
      </c>
      <c r="BG12" s="7">
        <v>20</v>
      </c>
      <c r="BH12" s="7">
        <v>7</v>
      </c>
      <c r="BI12" s="7">
        <v>26</v>
      </c>
      <c r="BJ12" s="7">
        <v>46</v>
      </c>
      <c r="BK12" s="7">
        <v>12</v>
      </c>
      <c r="BL12" s="7">
        <v>5</v>
      </c>
      <c r="BM12" s="7">
        <v>3</v>
      </c>
      <c r="BN12" s="7">
        <v>7</v>
      </c>
      <c r="BO12" s="7">
        <v>21</v>
      </c>
      <c r="BP12" s="7">
        <v>13</v>
      </c>
      <c r="BQ12" s="7">
        <v>52</v>
      </c>
      <c r="BR12" s="7">
        <v>15</v>
      </c>
      <c r="BS12" s="7">
        <v>4</v>
      </c>
      <c r="BT12" s="7">
        <v>32</v>
      </c>
      <c r="BU12" s="7">
        <v>76</v>
      </c>
      <c r="BV12" s="7">
        <v>49</v>
      </c>
      <c r="BW12" s="7">
        <v>8</v>
      </c>
      <c r="BX12" s="7">
        <v>30</v>
      </c>
      <c r="BY12" s="7">
        <v>7</v>
      </c>
      <c r="BZ12" s="7">
        <v>7</v>
      </c>
      <c r="CA12" s="7">
        <v>54</v>
      </c>
      <c r="CB12" s="7">
        <v>17</v>
      </c>
      <c r="CC12" s="7">
        <v>11</v>
      </c>
      <c r="CD12" s="7">
        <v>24</v>
      </c>
      <c r="CE12" s="7">
        <v>5</v>
      </c>
      <c r="CF12" s="7">
        <v>7</v>
      </c>
      <c r="CG12" s="7">
        <f>SUM(CC12:CF12)</f>
        <v>47</v>
      </c>
      <c r="CH12" s="7">
        <v>83</v>
      </c>
      <c r="CI12" s="7">
        <v>48</v>
      </c>
      <c r="CJ12" s="7">
        <v>45</v>
      </c>
      <c r="CK12" s="7">
        <v>9</v>
      </c>
      <c r="CL12" s="7">
        <v>75</v>
      </c>
      <c r="CM12" s="7">
        <v>58</v>
      </c>
    </row>
    <row r="13" spans="1:91" x14ac:dyDescent="0.2">
      <c r="A13" s="52" t="s">
        <v>220</v>
      </c>
      <c r="B13" s="7">
        <f>SUM(C13:J13)</f>
        <v>2115</v>
      </c>
      <c r="C13" s="7">
        <f>SUM(K13:S13)-P13</f>
        <v>24</v>
      </c>
      <c r="D13" s="7">
        <f>SUM(T13:Z13)</f>
        <v>58</v>
      </c>
      <c r="E13" s="7">
        <f>SUM(AA13:AI13)</f>
        <v>38</v>
      </c>
      <c r="F13" s="7">
        <f>SUM(AJ13:AP13)</f>
        <v>126</v>
      </c>
      <c r="G13" s="7">
        <f>SUM(AQ13:BA13)</f>
        <v>76</v>
      </c>
      <c r="H13" s="7">
        <f>SUM(BB13:BN13)</f>
        <v>241</v>
      </c>
      <c r="I13" s="7">
        <f>SUM(BO13:CA13)</f>
        <v>725</v>
      </c>
      <c r="J13" s="7">
        <f>SUM(CB13:CM13)-CG13</f>
        <v>827</v>
      </c>
      <c r="K13" s="7">
        <v>1</v>
      </c>
      <c r="L13" s="7">
        <v>2</v>
      </c>
      <c r="M13" s="7">
        <v>0</v>
      </c>
      <c r="N13" s="7">
        <v>1</v>
      </c>
      <c r="O13" s="7">
        <v>8</v>
      </c>
      <c r="P13" s="7">
        <f>SUM(K13:O13)</f>
        <v>12</v>
      </c>
      <c r="Q13" s="7">
        <v>8</v>
      </c>
      <c r="R13" s="7">
        <v>1</v>
      </c>
      <c r="S13" s="7">
        <v>3</v>
      </c>
      <c r="T13" s="7">
        <v>12</v>
      </c>
      <c r="U13" s="7">
        <v>13</v>
      </c>
      <c r="V13" s="7">
        <v>2</v>
      </c>
      <c r="W13" s="7">
        <v>2</v>
      </c>
      <c r="X13" s="7">
        <v>7</v>
      </c>
      <c r="Y13" s="7">
        <v>8</v>
      </c>
      <c r="Z13" s="7">
        <v>14</v>
      </c>
      <c r="AA13" s="7">
        <v>3</v>
      </c>
      <c r="AB13" s="7">
        <v>2</v>
      </c>
      <c r="AC13" s="7">
        <v>3</v>
      </c>
      <c r="AD13" s="7">
        <v>8</v>
      </c>
      <c r="AE13" s="7">
        <v>1</v>
      </c>
      <c r="AF13" s="7">
        <v>3</v>
      </c>
      <c r="AG13" s="7">
        <v>10</v>
      </c>
      <c r="AH13" s="7">
        <v>6</v>
      </c>
      <c r="AI13" s="7">
        <v>2</v>
      </c>
      <c r="AJ13" s="7">
        <v>33</v>
      </c>
      <c r="AK13" s="7">
        <v>27</v>
      </c>
      <c r="AL13" s="7">
        <v>19</v>
      </c>
      <c r="AM13" s="7">
        <v>33</v>
      </c>
      <c r="AN13" s="7">
        <v>3</v>
      </c>
      <c r="AO13" s="7">
        <v>4</v>
      </c>
      <c r="AP13" s="7">
        <v>7</v>
      </c>
      <c r="AQ13" s="7">
        <v>2</v>
      </c>
      <c r="AR13" s="7">
        <v>8</v>
      </c>
      <c r="AS13" s="7">
        <v>3</v>
      </c>
      <c r="AT13" s="7">
        <v>4</v>
      </c>
      <c r="AU13" s="7">
        <v>14</v>
      </c>
      <c r="AV13" s="7">
        <v>13</v>
      </c>
      <c r="AW13" s="7">
        <v>18</v>
      </c>
      <c r="AX13" s="7">
        <v>1</v>
      </c>
      <c r="AY13" s="7">
        <v>2</v>
      </c>
      <c r="AZ13" s="7">
        <v>3</v>
      </c>
      <c r="BA13" s="7">
        <v>8</v>
      </c>
      <c r="BB13" s="7">
        <v>3</v>
      </c>
      <c r="BC13" s="7">
        <v>0</v>
      </c>
      <c r="BD13" s="7">
        <v>21</v>
      </c>
      <c r="BE13" s="7">
        <v>4</v>
      </c>
      <c r="BF13" s="7">
        <v>7</v>
      </c>
      <c r="BG13" s="7">
        <v>56</v>
      </c>
      <c r="BH13" s="7">
        <v>4</v>
      </c>
      <c r="BI13" s="7">
        <v>21</v>
      </c>
      <c r="BJ13" s="7">
        <v>83</v>
      </c>
      <c r="BK13" s="7">
        <v>21</v>
      </c>
      <c r="BL13" s="7">
        <v>10</v>
      </c>
      <c r="BM13" s="7">
        <v>5</v>
      </c>
      <c r="BN13" s="7">
        <v>6</v>
      </c>
      <c r="BO13" s="7">
        <v>69</v>
      </c>
      <c r="BP13" s="7">
        <v>7</v>
      </c>
      <c r="BQ13" s="7">
        <v>111</v>
      </c>
      <c r="BR13" s="7">
        <v>28</v>
      </c>
      <c r="BS13" s="7">
        <v>9</v>
      </c>
      <c r="BT13" s="7">
        <v>55</v>
      </c>
      <c r="BU13" s="7">
        <v>132</v>
      </c>
      <c r="BV13" s="7">
        <v>109</v>
      </c>
      <c r="BW13" s="7">
        <v>7</v>
      </c>
      <c r="BX13" s="7">
        <v>84</v>
      </c>
      <c r="BY13" s="7">
        <v>7</v>
      </c>
      <c r="BZ13" s="7">
        <v>16</v>
      </c>
      <c r="CA13" s="7">
        <v>91</v>
      </c>
      <c r="CB13" s="7">
        <v>45</v>
      </c>
      <c r="CC13" s="7">
        <v>31</v>
      </c>
      <c r="CD13" s="7">
        <v>84</v>
      </c>
      <c r="CE13" s="7">
        <v>12</v>
      </c>
      <c r="CF13" s="7">
        <v>24</v>
      </c>
      <c r="CG13" s="7">
        <f>SUM(CC13:CF13)</f>
        <v>151</v>
      </c>
      <c r="CH13" s="7">
        <v>178</v>
      </c>
      <c r="CI13" s="7">
        <v>115</v>
      </c>
      <c r="CJ13" s="7">
        <v>59</v>
      </c>
      <c r="CK13" s="7">
        <v>7</v>
      </c>
      <c r="CL13" s="7">
        <v>157</v>
      </c>
      <c r="CM13" s="7">
        <v>115</v>
      </c>
    </row>
    <row r="14" spans="1:91" x14ac:dyDescent="0.2">
      <c r="A14" s="5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438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2">
        <v>1</v>
      </c>
      <c r="B16" s="7">
        <f>SUM(C16:J16)</f>
        <v>5619</v>
      </c>
      <c r="C16" s="7">
        <f>SUM(K16:S16)-P16</f>
        <v>457</v>
      </c>
      <c r="D16" s="7">
        <f>SUM(T16:Z16)</f>
        <v>684</v>
      </c>
      <c r="E16" s="7">
        <f>SUM(AA16:AI16)</f>
        <v>703</v>
      </c>
      <c r="F16" s="7">
        <f>SUM(AJ16:AP16)</f>
        <v>816</v>
      </c>
      <c r="G16" s="7">
        <f>SUM(AQ16:BA16)</f>
        <v>835</v>
      </c>
      <c r="H16" s="7">
        <f>SUM(BB16:BN16)</f>
        <v>615</v>
      </c>
      <c r="I16" s="7">
        <f>SUM(BO16:CA16)</f>
        <v>805</v>
      </c>
      <c r="J16" s="7">
        <f>SUM(CB16:CM16)-CG16</f>
        <v>704</v>
      </c>
      <c r="K16" s="7">
        <v>15</v>
      </c>
      <c r="L16" s="7">
        <v>81</v>
      </c>
      <c r="M16" s="7">
        <v>30</v>
      </c>
      <c r="N16" s="7">
        <v>65</v>
      </c>
      <c r="O16" s="7">
        <v>101</v>
      </c>
      <c r="P16" s="7">
        <f>SUM(K16:O16)</f>
        <v>292</v>
      </c>
      <c r="Q16" s="7">
        <v>74</v>
      </c>
      <c r="R16" s="7">
        <v>43</v>
      </c>
      <c r="S16" s="7">
        <v>48</v>
      </c>
      <c r="T16" s="7">
        <v>189</v>
      </c>
      <c r="U16" s="7">
        <v>119</v>
      </c>
      <c r="V16" s="7">
        <v>66</v>
      </c>
      <c r="W16" s="7">
        <v>58</v>
      </c>
      <c r="X16" s="7">
        <v>73</v>
      </c>
      <c r="Y16" s="7">
        <v>52</v>
      </c>
      <c r="Z16" s="7">
        <v>127</v>
      </c>
      <c r="AA16" s="7">
        <v>61</v>
      </c>
      <c r="AB16" s="7">
        <v>69</v>
      </c>
      <c r="AC16" s="7">
        <v>25</v>
      </c>
      <c r="AD16" s="7">
        <v>59</v>
      </c>
      <c r="AE16" s="7">
        <v>67</v>
      </c>
      <c r="AF16" s="7">
        <v>64</v>
      </c>
      <c r="AG16" s="7">
        <v>173</v>
      </c>
      <c r="AH16" s="7">
        <v>55</v>
      </c>
      <c r="AI16" s="7">
        <v>130</v>
      </c>
      <c r="AJ16" s="7">
        <v>128</v>
      </c>
      <c r="AK16" s="7">
        <v>127</v>
      </c>
      <c r="AL16" s="7">
        <v>175</v>
      </c>
      <c r="AM16" s="7">
        <v>161</v>
      </c>
      <c r="AN16" s="7">
        <v>64</v>
      </c>
      <c r="AO16" s="7">
        <v>116</v>
      </c>
      <c r="AP16" s="7">
        <v>45</v>
      </c>
      <c r="AQ16" s="7">
        <v>52</v>
      </c>
      <c r="AR16" s="7">
        <v>157</v>
      </c>
      <c r="AS16" s="7">
        <v>32</v>
      </c>
      <c r="AT16" s="7">
        <v>42</v>
      </c>
      <c r="AU16" s="7">
        <v>66</v>
      </c>
      <c r="AV16" s="7">
        <v>94</v>
      </c>
      <c r="AW16" s="7">
        <v>112</v>
      </c>
      <c r="AX16" s="7">
        <v>70</v>
      </c>
      <c r="AY16" s="7">
        <v>21</v>
      </c>
      <c r="AZ16" s="7">
        <v>35</v>
      </c>
      <c r="BA16" s="7">
        <v>154</v>
      </c>
      <c r="BB16" s="7">
        <v>91</v>
      </c>
      <c r="BC16" s="7">
        <v>20</v>
      </c>
      <c r="BD16" s="7">
        <v>38</v>
      </c>
      <c r="BE16" s="7">
        <v>37</v>
      </c>
      <c r="BF16" s="7">
        <v>25</v>
      </c>
      <c r="BG16" s="7">
        <v>70</v>
      </c>
      <c r="BH16" s="7">
        <v>22</v>
      </c>
      <c r="BI16" s="7">
        <v>37</v>
      </c>
      <c r="BJ16" s="7">
        <v>88</v>
      </c>
      <c r="BK16" s="7">
        <v>69</v>
      </c>
      <c r="BL16" s="7">
        <v>54</v>
      </c>
      <c r="BM16" s="7">
        <v>27</v>
      </c>
      <c r="BN16" s="7">
        <v>37</v>
      </c>
      <c r="BO16" s="7">
        <v>78</v>
      </c>
      <c r="BP16" s="7">
        <v>67</v>
      </c>
      <c r="BQ16" s="7">
        <v>72</v>
      </c>
      <c r="BR16" s="7">
        <v>38</v>
      </c>
      <c r="BS16" s="7">
        <v>3</v>
      </c>
      <c r="BT16" s="7">
        <v>96</v>
      </c>
      <c r="BU16" s="7">
        <v>144</v>
      </c>
      <c r="BV16" s="7">
        <v>66</v>
      </c>
      <c r="BW16" s="7">
        <v>44</v>
      </c>
      <c r="BX16" s="7">
        <v>63</v>
      </c>
      <c r="BY16" s="7">
        <v>13</v>
      </c>
      <c r="BZ16" s="7">
        <v>27</v>
      </c>
      <c r="CA16" s="7">
        <v>94</v>
      </c>
      <c r="CB16" s="7">
        <v>36</v>
      </c>
      <c r="CC16" s="7">
        <v>38</v>
      </c>
      <c r="CD16" s="7">
        <v>59</v>
      </c>
      <c r="CE16" s="7">
        <v>29</v>
      </c>
      <c r="CF16" s="7">
        <v>50</v>
      </c>
      <c r="CG16" s="7">
        <f>SUM(CC16:CF16)</f>
        <v>176</v>
      </c>
      <c r="CH16" s="7">
        <v>103</v>
      </c>
      <c r="CI16" s="7">
        <v>104</v>
      </c>
      <c r="CJ16" s="7">
        <v>52</v>
      </c>
      <c r="CK16" s="7">
        <v>20</v>
      </c>
      <c r="CL16" s="7">
        <v>107</v>
      </c>
      <c r="CM16" s="7">
        <v>106</v>
      </c>
    </row>
    <row r="17" spans="1:91" x14ac:dyDescent="0.2">
      <c r="A17" s="52">
        <v>2</v>
      </c>
      <c r="B17" s="7">
        <f>SUM(C17:J17)</f>
        <v>5049</v>
      </c>
      <c r="C17" s="7">
        <f>SUM(K17:S17)-P17</f>
        <v>291</v>
      </c>
      <c r="D17" s="7">
        <f>SUM(T17:Z17)</f>
        <v>564</v>
      </c>
      <c r="E17" s="7">
        <f>SUM(AA17:AI17)</f>
        <v>624</v>
      </c>
      <c r="F17" s="7">
        <f>SUM(AJ17:AP17)</f>
        <v>655</v>
      </c>
      <c r="G17" s="7">
        <f>SUM(AQ17:BA17)</f>
        <v>837</v>
      </c>
      <c r="H17" s="7">
        <f>SUM(BB17:BN17)</f>
        <v>576</v>
      </c>
      <c r="I17" s="7">
        <f>SUM(BO17:CA17)</f>
        <v>857</v>
      </c>
      <c r="J17" s="7">
        <f>SUM(CB17:CM17)-CG17</f>
        <v>645</v>
      </c>
      <c r="K17" s="7">
        <v>9</v>
      </c>
      <c r="L17" s="7">
        <v>47</v>
      </c>
      <c r="M17" s="7">
        <v>27</v>
      </c>
      <c r="N17" s="7">
        <v>33</v>
      </c>
      <c r="O17" s="7">
        <v>46</v>
      </c>
      <c r="P17" s="7">
        <f>SUM(K17:O17)</f>
        <v>162</v>
      </c>
      <c r="Q17" s="7">
        <v>67</v>
      </c>
      <c r="R17" s="7">
        <v>29</v>
      </c>
      <c r="S17" s="7">
        <v>33</v>
      </c>
      <c r="T17" s="7">
        <v>126</v>
      </c>
      <c r="U17" s="7">
        <v>79</v>
      </c>
      <c r="V17" s="7">
        <v>57</v>
      </c>
      <c r="W17" s="7">
        <v>52</v>
      </c>
      <c r="X17" s="7">
        <v>76</v>
      </c>
      <c r="Y17" s="7">
        <v>52</v>
      </c>
      <c r="Z17" s="7">
        <v>122</v>
      </c>
      <c r="AA17" s="7">
        <v>39</v>
      </c>
      <c r="AB17" s="7">
        <v>63</v>
      </c>
      <c r="AC17" s="7">
        <v>28</v>
      </c>
      <c r="AD17" s="7">
        <v>53</v>
      </c>
      <c r="AE17" s="7">
        <v>42</v>
      </c>
      <c r="AF17" s="7">
        <v>82</v>
      </c>
      <c r="AG17" s="7">
        <v>153</v>
      </c>
      <c r="AH17" s="7">
        <v>58</v>
      </c>
      <c r="AI17" s="7">
        <v>106</v>
      </c>
      <c r="AJ17" s="7">
        <v>86</v>
      </c>
      <c r="AK17" s="7">
        <v>122</v>
      </c>
      <c r="AL17" s="7">
        <v>130</v>
      </c>
      <c r="AM17" s="7">
        <v>145</v>
      </c>
      <c r="AN17" s="7">
        <v>51</v>
      </c>
      <c r="AO17" s="7">
        <v>79</v>
      </c>
      <c r="AP17" s="7">
        <v>42</v>
      </c>
      <c r="AQ17" s="7">
        <v>47</v>
      </c>
      <c r="AR17" s="7">
        <v>114</v>
      </c>
      <c r="AS17" s="7">
        <v>48</v>
      </c>
      <c r="AT17" s="7">
        <v>36</v>
      </c>
      <c r="AU17" s="7">
        <v>60</v>
      </c>
      <c r="AV17" s="7">
        <v>110</v>
      </c>
      <c r="AW17" s="7">
        <v>130</v>
      </c>
      <c r="AX17" s="7">
        <v>62</v>
      </c>
      <c r="AY17" s="7">
        <v>23</v>
      </c>
      <c r="AZ17" s="7">
        <v>51</v>
      </c>
      <c r="BA17" s="7">
        <v>156</v>
      </c>
      <c r="BB17" s="7">
        <v>69</v>
      </c>
      <c r="BC17" s="7">
        <v>18</v>
      </c>
      <c r="BD17" s="7">
        <v>66</v>
      </c>
      <c r="BE17" s="7">
        <v>29</v>
      </c>
      <c r="BF17" s="7">
        <v>33</v>
      </c>
      <c r="BG17" s="7">
        <v>66</v>
      </c>
      <c r="BH17" s="7">
        <v>19</v>
      </c>
      <c r="BI17" s="7">
        <v>38</v>
      </c>
      <c r="BJ17" s="7">
        <v>81</v>
      </c>
      <c r="BK17" s="7">
        <v>55</v>
      </c>
      <c r="BL17" s="7">
        <v>41</v>
      </c>
      <c r="BM17" s="7">
        <v>29</v>
      </c>
      <c r="BN17" s="7">
        <v>32</v>
      </c>
      <c r="BO17" s="7">
        <v>85</v>
      </c>
      <c r="BP17" s="7">
        <v>59</v>
      </c>
      <c r="BQ17" s="7">
        <v>84</v>
      </c>
      <c r="BR17" s="7">
        <v>37</v>
      </c>
      <c r="BS17" s="7">
        <v>5</v>
      </c>
      <c r="BT17" s="7">
        <v>97</v>
      </c>
      <c r="BU17" s="7">
        <v>158</v>
      </c>
      <c r="BV17" s="7">
        <v>67</v>
      </c>
      <c r="BW17" s="7">
        <v>45</v>
      </c>
      <c r="BX17" s="7">
        <v>69</v>
      </c>
      <c r="BY17" s="7">
        <v>18</v>
      </c>
      <c r="BZ17" s="7">
        <v>40</v>
      </c>
      <c r="CA17" s="7">
        <v>93</v>
      </c>
      <c r="CB17" s="7">
        <v>37</v>
      </c>
      <c r="CC17" s="7">
        <v>25</v>
      </c>
      <c r="CD17" s="7">
        <v>38</v>
      </c>
      <c r="CE17" s="7">
        <v>18</v>
      </c>
      <c r="CF17" s="7">
        <v>44</v>
      </c>
      <c r="CG17" s="7">
        <f>SUM(CC17:CF17)</f>
        <v>125</v>
      </c>
      <c r="CH17" s="7">
        <v>108</v>
      </c>
      <c r="CI17" s="7">
        <v>96</v>
      </c>
      <c r="CJ17" s="7">
        <v>57</v>
      </c>
      <c r="CK17" s="7">
        <v>31</v>
      </c>
      <c r="CL17" s="7">
        <v>90</v>
      </c>
      <c r="CM17" s="7">
        <v>101</v>
      </c>
    </row>
    <row r="18" spans="1:91" x14ac:dyDescent="0.2">
      <c r="A18" s="52">
        <v>3</v>
      </c>
      <c r="B18" s="7">
        <f>SUM(C18:J18)</f>
        <v>2150</v>
      </c>
      <c r="C18" s="7">
        <f>SUM(K18:S18)-P18</f>
        <v>114</v>
      </c>
      <c r="D18" s="7">
        <f>SUM(T18:Z18)</f>
        <v>156</v>
      </c>
      <c r="E18" s="7">
        <f>SUM(AA18:AI18)</f>
        <v>284</v>
      </c>
      <c r="F18" s="7">
        <f>SUM(AJ18:AP18)</f>
        <v>211</v>
      </c>
      <c r="G18" s="7">
        <f>SUM(AQ18:BA18)</f>
        <v>436</v>
      </c>
      <c r="H18" s="7">
        <f>SUM(BB18:BN18)</f>
        <v>200</v>
      </c>
      <c r="I18" s="7">
        <f>SUM(BO18:CA18)</f>
        <v>443</v>
      </c>
      <c r="J18" s="7">
        <f>SUM(CB18:CM18)-CG18</f>
        <v>306</v>
      </c>
      <c r="K18" s="7">
        <v>5</v>
      </c>
      <c r="L18" s="7">
        <v>21</v>
      </c>
      <c r="M18" s="7">
        <v>10</v>
      </c>
      <c r="N18" s="7">
        <v>9</v>
      </c>
      <c r="O18" s="7">
        <v>16</v>
      </c>
      <c r="P18" s="7">
        <f>SUM(K18:O18)</f>
        <v>61</v>
      </c>
      <c r="Q18" s="7">
        <v>21</v>
      </c>
      <c r="R18" s="7">
        <v>13</v>
      </c>
      <c r="S18" s="7">
        <v>19</v>
      </c>
      <c r="T18" s="7">
        <v>29</v>
      </c>
      <c r="U18" s="7">
        <v>32</v>
      </c>
      <c r="V18" s="7">
        <v>13</v>
      </c>
      <c r="W18" s="7">
        <v>15</v>
      </c>
      <c r="X18" s="7">
        <v>20</v>
      </c>
      <c r="Y18" s="7">
        <v>15</v>
      </c>
      <c r="Z18" s="7">
        <v>32</v>
      </c>
      <c r="AA18" s="7">
        <v>17</v>
      </c>
      <c r="AB18" s="7">
        <v>29</v>
      </c>
      <c r="AC18" s="7">
        <v>4</v>
      </c>
      <c r="AD18" s="7">
        <v>27</v>
      </c>
      <c r="AE18" s="7">
        <v>17</v>
      </c>
      <c r="AF18" s="7">
        <v>48</v>
      </c>
      <c r="AG18" s="7">
        <v>72</v>
      </c>
      <c r="AH18" s="7">
        <v>26</v>
      </c>
      <c r="AI18" s="7">
        <v>44</v>
      </c>
      <c r="AJ18" s="7">
        <v>23</v>
      </c>
      <c r="AK18" s="7">
        <v>37</v>
      </c>
      <c r="AL18" s="7">
        <v>56</v>
      </c>
      <c r="AM18" s="7">
        <v>44</v>
      </c>
      <c r="AN18" s="7">
        <v>14</v>
      </c>
      <c r="AO18" s="7">
        <v>28</v>
      </c>
      <c r="AP18" s="7">
        <v>9</v>
      </c>
      <c r="AQ18" s="7">
        <v>19</v>
      </c>
      <c r="AR18" s="7">
        <v>77</v>
      </c>
      <c r="AS18" s="7">
        <v>35</v>
      </c>
      <c r="AT18" s="7">
        <v>24</v>
      </c>
      <c r="AU18" s="7">
        <v>28</v>
      </c>
      <c r="AV18" s="7">
        <v>30</v>
      </c>
      <c r="AW18" s="7">
        <v>79</v>
      </c>
      <c r="AX18" s="7">
        <v>37</v>
      </c>
      <c r="AY18" s="7">
        <v>6</v>
      </c>
      <c r="AZ18" s="7">
        <v>29</v>
      </c>
      <c r="BA18" s="7">
        <v>72</v>
      </c>
      <c r="BB18" s="7">
        <v>24</v>
      </c>
      <c r="BC18" s="7">
        <v>5</v>
      </c>
      <c r="BD18" s="7">
        <v>20</v>
      </c>
      <c r="BE18" s="7">
        <v>16</v>
      </c>
      <c r="BF18" s="7">
        <v>14</v>
      </c>
      <c r="BG18" s="7">
        <v>16</v>
      </c>
      <c r="BH18" s="7">
        <v>10</v>
      </c>
      <c r="BI18" s="7">
        <v>16</v>
      </c>
      <c r="BJ18" s="7">
        <v>25</v>
      </c>
      <c r="BK18" s="7">
        <v>12</v>
      </c>
      <c r="BL18" s="7">
        <v>15</v>
      </c>
      <c r="BM18" s="7">
        <v>17</v>
      </c>
      <c r="BN18" s="7">
        <v>10</v>
      </c>
      <c r="BO18" s="7">
        <v>38</v>
      </c>
      <c r="BP18" s="7">
        <v>38</v>
      </c>
      <c r="BQ18" s="7">
        <v>56</v>
      </c>
      <c r="BR18" s="7">
        <v>20</v>
      </c>
      <c r="BS18" s="7">
        <v>3</v>
      </c>
      <c r="BT18" s="7">
        <v>40</v>
      </c>
      <c r="BU18" s="7">
        <v>78</v>
      </c>
      <c r="BV18" s="7">
        <v>42</v>
      </c>
      <c r="BW18" s="7">
        <v>24</v>
      </c>
      <c r="BX18" s="7">
        <v>42</v>
      </c>
      <c r="BY18" s="7">
        <v>7</v>
      </c>
      <c r="BZ18" s="7">
        <v>13</v>
      </c>
      <c r="CA18" s="7">
        <v>42</v>
      </c>
      <c r="CB18" s="7">
        <v>21</v>
      </c>
      <c r="CC18" s="7">
        <v>16</v>
      </c>
      <c r="CD18" s="7">
        <v>14</v>
      </c>
      <c r="CE18" s="7">
        <v>8</v>
      </c>
      <c r="CF18" s="7">
        <v>20</v>
      </c>
      <c r="CG18" s="7">
        <f>SUM(CC18:CF18)</f>
        <v>58</v>
      </c>
      <c r="CH18" s="7">
        <v>48</v>
      </c>
      <c r="CI18" s="7">
        <v>61</v>
      </c>
      <c r="CJ18" s="7">
        <v>16</v>
      </c>
      <c r="CK18" s="7">
        <v>16</v>
      </c>
      <c r="CL18" s="7">
        <v>41</v>
      </c>
      <c r="CM18" s="7">
        <v>45</v>
      </c>
    </row>
    <row r="19" spans="1:91" x14ac:dyDescent="0.2">
      <c r="A19" s="52">
        <v>4</v>
      </c>
      <c r="B19" s="7">
        <f>SUM(C19:J19)</f>
        <v>793</v>
      </c>
      <c r="C19" s="7">
        <f>SUM(K19:S19)-P19</f>
        <v>21</v>
      </c>
      <c r="D19" s="7">
        <f>SUM(T19:Z19)</f>
        <v>45</v>
      </c>
      <c r="E19" s="7">
        <f>SUM(AA19:AI19)</f>
        <v>95</v>
      </c>
      <c r="F19" s="7">
        <f>SUM(AJ19:AP19)</f>
        <v>59</v>
      </c>
      <c r="G19" s="7">
        <f>SUM(AQ19:BA19)</f>
        <v>181</v>
      </c>
      <c r="H19" s="7">
        <f>SUM(BB19:BN19)</f>
        <v>94</v>
      </c>
      <c r="I19" s="7">
        <f>SUM(BO19:CA19)</f>
        <v>206</v>
      </c>
      <c r="J19" s="7">
        <f>SUM(CB19:CM19)-CG19</f>
        <v>92</v>
      </c>
      <c r="K19" s="7">
        <v>1</v>
      </c>
      <c r="L19" s="7">
        <v>2</v>
      </c>
      <c r="M19" s="7">
        <v>2</v>
      </c>
      <c r="N19" s="7">
        <v>5</v>
      </c>
      <c r="O19" s="7">
        <v>3</v>
      </c>
      <c r="P19" s="7">
        <f>SUM(K19:O19)</f>
        <v>13</v>
      </c>
      <c r="Q19" s="7">
        <v>5</v>
      </c>
      <c r="R19" s="7">
        <v>1</v>
      </c>
      <c r="S19" s="7">
        <v>2</v>
      </c>
      <c r="T19" s="7">
        <v>7</v>
      </c>
      <c r="U19" s="7">
        <v>6</v>
      </c>
      <c r="V19" s="7">
        <v>3</v>
      </c>
      <c r="W19" s="7">
        <v>6</v>
      </c>
      <c r="X19" s="7">
        <v>7</v>
      </c>
      <c r="Y19" s="7">
        <v>5</v>
      </c>
      <c r="Z19" s="7">
        <v>11</v>
      </c>
      <c r="AA19" s="7">
        <v>8</v>
      </c>
      <c r="AB19" s="7">
        <v>10</v>
      </c>
      <c r="AC19" s="7">
        <v>5</v>
      </c>
      <c r="AD19" s="7">
        <v>10</v>
      </c>
      <c r="AE19" s="7">
        <v>5</v>
      </c>
      <c r="AF19" s="7">
        <v>25</v>
      </c>
      <c r="AG19" s="7">
        <v>9</v>
      </c>
      <c r="AH19" s="7">
        <v>9</v>
      </c>
      <c r="AI19" s="7">
        <v>14</v>
      </c>
      <c r="AJ19" s="7">
        <v>5</v>
      </c>
      <c r="AK19" s="7">
        <v>8</v>
      </c>
      <c r="AL19" s="7">
        <v>18</v>
      </c>
      <c r="AM19" s="7">
        <v>15</v>
      </c>
      <c r="AN19" s="7">
        <v>3</v>
      </c>
      <c r="AO19" s="7">
        <v>6</v>
      </c>
      <c r="AP19" s="7">
        <v>4</v>
      </c>
      <c r="AQ19" s="7">
        <v>8</v>
      </c>
      <c r="AR19" s="7">
        <v>30</v>
      </c>
      <c r="AS19" s="7">
        <v>18</v>
      </c>
      <c r="AT19" s="7">
        <v>7</v>
      </c>
      <c r="AU19" s="7">
        <v>9</v>
      </c>
      <c r="AV19" s="7">
        <v>6</v>
      </c>
      <c r="AW19" s="7">
        <v>50</v>
      </c>
      <c r="AX19" s="7">
        <v>10</v>
      </c>
      <c r="AY19" s="7">
        <v>2</v>
      </c>
      <c r="AZ19" s="7">
        <v>18</v>
      </c>
      <c r="BA19" s="7">
        <v>23</v>
      </c>
      <c r="BB19" s="7">
        <v>6</v>
      </c>
      <c r="BC19" s="7">
        <v>1</v>
      </c>
      <c r="BD19" s="7">
        <v>18</v>
      </c>
      <c r="BE19" s="7">
        <v>10</v>
      </c>
      <c r="BF19" s="7">
        <v>6</v>
      </c>
      <c r="BG19" s="7">
        <v>6</v>
      </c>
      <c r="BH19" s="7">
        <v>1</v>
      </c>
      <c r="BI19" s="7">
        <v>7</v>
      </c>
      <c r="BJ19" s="7">
        <v>11</v>
      </c>
      <c r="BK19" s="7">
        <v>7</v>
      </c>
      <c r="BL19" s="7">
        <v>6</v>
      </c>
      <c r="BM19" s="7">
        <v>8</v>
      </c>
      <c r="BN19" s="7">
        <v>7</v>
      </c>
      <c r="BO19" s="7">
        <v>19</v>
      </c>
      <c r="BP19" s="7">
        <v>18</v>
      </c>
      <c r="BQ19" s="7">
        <v>16</v>
      </c>
      <c r="BR19" s="7">
        <v>10</v>
      </c>
      <c r="BS19" s="7">
        <v>1</v>
      </c>
      <c r="BT19" s="7">
        <v>14</v>
      </c>
      <c r="BU19" s="7">
        <v>32</v>
      </c>
      <c r="BV19" s="7">
        <v>24</v>
      </c>
      <c r="BW19" s="7">
        <v>7</v>
      </c>
      <c r="BX19" s="7">
        <v>24</v>
      </c>
      <c r="BY19" s="7">
        <v>8</v>
      </c>
      <c r="BZ19" s="7">
        <v>9</v>
      </c>
      <c r="CA19" s="7">
        <v>24</v>
      </c>
      <c r="CB19" s="7">
        <v>6</v>
      </c>
      <c r="CC19" s="7">
        <v>5</v>
      </c>
      <c r="CD19" s="7">
        <v>6</v>
      </c>
      <c r="CE19" s="7">
        <v>0</v>
      </c>
      <c r="CF19" s="7">
        <v>5</v>
      </c>
      <c r="CG19" s="7">
        <f>SUM(CC19:CF19)</f>
        <v>16</v>
      </c>
      <c r="CH19" s="7">
        <v>17</v>
      </c>
      <c r="CI19" s="7">
        <v>13</v>
      </c>
      <c r="CJ19" s="7">
        <v>10</v>
      </c>
      <c r="CK19" s="7">
        <v>2</v>
      </c>
      <c r="CL19" s="7">
        <v>17</v>
      </c>
      <c r="CM19" s="7">
        <v>11</v>
      </c>
    </row>
    <row r="20" spans="1:91" x14ac:dyDescent="0.2">
      <c r="A20" s="52" t="s">
        <v>220</v>
      </c>
      <c r="B20" s="7">
        <f>SUM(C20:J20)</f>
        <v>554</v>
      </c>
      <c r="C20" s="7">
        <f>SUM(K20:S20)-P20</f>
        <v>16</v>
      </c>
      <c r="D20" s="7">
        <f>SUM(T20:Z20)</f>
        <v>23</v>
      </c>
      <c r="E20" s="7">
        <f>SUM(AA20:AI20)</f>
        <v>50</v>
      </c>
      <c r="F20" s="7">
        <f>SUM(AJ20:AP20)</f>
        <v>40</v>
      </c>
      <c r="G20" s="7">
        <f>SUM(AQ20:BA20)</f>
        <v>133</v>
      </c>
      <c r="H20" s="7">
        <f>SUM(BB20:BN20)</f>
        <v>62</v>
      </c>
      <c r="I20" s="7">
        <f>SUM(BO20:CA20)</f>
        <v>148</v>
      </c>
      <c r="J20" s="7">
        <f>SUM(CB20:CM20)-CG20</f>
        <v>82</v>
      </c>
      <c r="K20" s="7">
        <v>0</v>
      </c>
      <c r="L20" s="7">
        <v>0</v>
      </c>
      <c r="M20" s="7">
        <v>2</v>
      </c>
      <c r="N20" s="7">
        <v>4</v>
      </c>
      <c r="O20" s="7">
        <v>4</v>
      </c>
      <c r="P20" s="7">
        <f>SUM(K20:O20)</f>
        <v>10</v>
      </c>
      <c r="Q20" s="7">
        <v>3</v>
      </c>
      <c r="R20" s="7">
        <v>1</v>
      </c>
      <c r="S20" s="7">
        <v>2</v>
      </c>
      <c r="T20" s="7">
        <v>1</v>
      </c>
      <c r="U20" s="7">
        <v>0</v>
      </c>
      <c r="V20" s="7">
        <v>3</v>
      </c>
      <c r="W20" s="7">
        <v>1</v>
      </c>
      <c r="X20" s="7">
        <v>4</v>
      </c>
      <c r="Y20" s="7">
        <v>3</v>
      </c>
      <c r="Z20" s="7">
        <v>11</v>
      </c>
      <c r="AA20" s="7">
        <v>2</v>
      </c>
      <c r="AB20" s="7">
        <v>3</v>
      </c>
      <c r="AC20" s="7">
        <v>0</v>
      </c>
      <c r="AD20" s="7">
        <v>5</v>
      </c>
      <c r="AE20" s="7">
        <v>3</v>
      </c>
      <c r="AF20" s="7">
        <v>8</v>
      </c>
      <c r="AG20" s="7">
        <v>12</v>
      </c>
      <c r="AH20" s="7">
        <v>7</v>
      </c>
      <c r="AI20" s="7">
        <v>10</v>
      </c>
      <c r="AJ20" s="7">
        <v>4</v>
      </c>
      <c r="AK20" s="7">
        <v>8</v>
      </c>
      <c r="AL20" s="7">
        <v>10</v>
      </c>
      <c r="AM20" s="7">
        <v>8</v>
      </c>
      <c r="AN20" s="7">
        <v>2</v>
      </c>
      <c r="AO20" s="7">
        <v>2</v>
      </c>
      <c r="AP20" s="7">
        <v>6</v>
      </c>
      <c r="AQ20" s="7">
        <v>7</v>
      </c>
      <c r="AR20" s="7">
        <v>16</v>
      </c>
      <c r="AS20" s="7">
        <v>8</v>
      </c>
      <c r="AT20" s="7">
        <v>4</v>
      </c>
      <c r="AU20" s="7">
        <v>5</v>
      </c>
      <c r="AV20" s="7">
        <v>6</v>
      </c>
      <c r="AW20" s="7">
        <v>48</v>
      </c>
      <c r="AX20" s="7">
        <v>4</v>
      </c>
      <c r="AY20" s="7">
        <v>0</v>
      </c>
      <c r="AZ20" s="7">
        <v>18</v>
      </c>
      <c r="BA20" s="7">
        <v>17</v>
      </c>
      <c r="BB20" s="7">
        <v>6</v>
      </c>
      <c r="BC20" s="7">
        <v>1</v>
      </c>
      <c r="BD20" s="7">
        <v>4</v>
      </c>
      <c r="BE20" s="7">
        <v>6</v>
      </c>
      <c r="BF20" s="7">
        <v>5</v>
      </c>
      <c r="BG20" s="7">
        <v>4</v>
      </c>
      <c r="BH20" s="7">
        <v>0</v>
      </c>
      <c r="BI20" s="7">
        <v>6</v>
      </c>
      <c r="BJ20" s="7">
        <v>10</v>
      </c>
      <c r="BK20" s="7">
        <v>7</v>
      </c>
      <c r="BL20" s="7">
        <v>6</v>
      </c>
      <c r="BM20" s="7">
        <v>2</v>
      </c>
      <c r="BN20" s="7">
        <v>5</v>
      </c>
      <c r="BO20" s="7">
        <v>10</v>
      </c>
      <c r="BP20" s="7">
        <v>8</v>
      </c>
      <c r="BQ20" s="7">
        <v>22</v>
      </c>
      <c r="BR20" s="7">
        <v>4</v>
      </c>
      <c r="BS20" s="7">
        <v>1</v>
      </c>
      <c r="BT20" s="7">
        <v>10</v>
      </c>
      <c r="BU20" s="7">
        <v>22</v>
      </c>
      <c r="BV20" s="7">
        <v>18</v>
      </c>
      <c r="BW20" s="7">
        <v>8</v>
      </c>
      <c r="BX20" s="7">
        <v>24</v>
      </c>
      <c r="BY20" s="7">
        <v>5</v>
      </c>
      <c r="BZ20" s="7">
        <v>2</v>
      </c>
      <c r="CA20" s="7">
        <v>14</v>
      </c>
      <c r="CB20" s="7">
        <v>6</v>
      </c>
      <c r="CC20" s="7">
        <v>1</v>
      </c>
      <c r="CD20" s="7">
        <v>11</v>
      </c>
      <c r="CE20" s="7">
        <v>1</v>
      </c>
      <c r="CF20" s="7">
        <v>4</v>
      </c>
      <c r="CG20" s="7">
        <f>SUM(CC20:CF20)</f>
        <v>17</v>
      </c>
      <c r="CH20" s="7">
        <v>14</v>
      </c>
      <c r="CI20" s="7">
        <v>17</v>
      </c>
      <c r="CJ20" s="7">
        <v>6</v>
      </c>
      <c r="CK20" s="7">
        <v>3</v>
      </c>
      <c r="CL20" s="7">
        <v>9</v>
      </c>
      <c r="CM20" s="7">
        <v>10</v>
      </c>
    </row>
    <row r="21" spans="1:91" x14ac:dyDescent="0.2">
      <c r="A21" s="5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2">
        <v>1</v>
      </c>
      <c r="B23" s="7">
        <f>SUM(C23:J23)</f>
        <v>11093</v>
      </c>
      <c r="C23" s="7">
        <f>SUM(K23:S23)-P23</f>
        <v>1213</v>
      </c>
      <c r="D23" s="7">
        <f>SUM(T23:Z23)</f>
        <v>1110</v>
      </c>
      <c r="E23" s="7">
        <f>SUM(AA23:AI23)</f>
        <v>1234</v>
      </c>
      <c r="F23" s="7">
        <f>SUM(AJ23:AP23)</f>
        <v>1348</v>
      </c>
      <c r="G23" s="7">
        <f>SUM(AQ23:BA23)</f>
        <v>1695</v>
      </c>
      <c r="H23" s="7">
        <f>SUM(BB23:BN23)</f>
        <v>1311</v>
      </c>
      <c r="I23" s="7">
        <f>SUM(BO23:CA23)</f>
        <v>1649</v>
      </c>
      <c r="J23" s="7">
        <f>SUM(CB23:CM23)-CG23</f>
        <v>1533</v>
      </c>
      <c r="K23" s="7">
        <v>69</v>
      </c>
      <c r="L23" s="7">
        <v>229</v>
      </c>
      <c r="M23" s="7">
        <v>109</v>
      </c>
      <c r="N23" s="7">
        <v>163</v>
      </c>
      <c r="O23" s="7">
        <v>248</v>
      </c>
      <c r="P23" s="7">
        <f>SUM(K23:O23)</f>
        <v>818</v>
      </c>
      <c r="Q23" s="7">
        <v>134</v>
      </c>
      <c r="R23" s="7">
        <v>143</v>
      </c>
      <c r="S23" s="7">
        <v>118</v>
      </c>
      <c r="T23" s="7">
        <v>220</v>
      </c>
      <c r="U23" s="7">
        <v>192</v>
      </c>
      <c r="V23" s="7">
        <v>106</v>
      </c>
      <c r="W23" s="7">
        <v>128</v>
      </c>
      <c r="X23" s="7">
        <v>122</v>
      </c>
      <c r="Y23" s="7">
        <v>98</v>
      </c>
      <c r="Z23" s="7">
        <v>244</v>
      </c>
      <c r="AA23" s="7">
        <v>90</v>
      </c>
      <c r="AB23" s="7">
        <v>107</v>
      </c>
      <c r="AC23" s="7">
        <v>70</v>
      </c>
      <c r="AD23" s="7">
        <v>133</v>
      </c>
      <c r="AE23" s="7">
        <v>93</v>
      </c>
      <c r="AF23" s="7">
        <v>149</v>
      </c>
      <c r="AG23" s="7">
        <v>272</v>
      </c>
      <c r="AH23" s="7">
        <v>87</v>
      </c>
      <c r="AI23" s="7">
        <v>233</v>
      </c>
      <c r="AJ23" s="7">
        <v>176</v>
      </c>
      <c r="AK23" s="7">
        <v>207</v>
      </c>
      <c r="AL23" s="7">
        <v>366</v>
      </c>
      <c r="AM23" s="7">
        <v>287</v>
      </c>
      <c r="AN23" s="7">
        <v>82</v>
      </c>
      <c r="AO23" s="7">
        <v>150</v>
      </c>
      <c r="AP23" s="7">
        <v>80</v>
      </c>
      <c r="AQ23" s="7">
        <v>76</v>
      </c>
      <c r="AR23" s="7">
        <v>259</v>
      </c>
      <c r="AS23" s="7">
        <v>103</v>
      </c>
      <c r="AT23" s="7">
        <v>100</v>
      </c>
      <c r="AU23" s="7">
        <v>160</v>
      </c>
      <c r="AV23" s="7">
        <v>226</v>
      </c>
      <c r="AW23" s="7">
        <v>160</v>
      </c>
      <c r="AX23" s="7">
        <v>115</v>
      </c>
      <c r="AY23" s="7">
        <v>31</v>
      </c>
      <c r="AZ23" s="7">
        <v>101</v>
      </c>
      <c r="BA23" s="7">
        <v>364</v>
      </c>
      <c r="BB23" s="7">
        <v>247</v>
      </c>
      <c r="BC23" s="7">
        <v>30</v>
      </c>
      <c r="BD23" s="7">
        <v>108</v>
      </c>
      <c r="BE23" s="7">
        <v>69</v>
      </c>
      <c r="BF23" s="7">
        <v>43</v>
      </c>
      <c r="BG23" s="7">
        <v>153</v>
      </c>
      <c r="BH23" s="7">
        <v>53</v>
      </c>
      <c r="BI23" s="7">
        <v>82</v>
      </c>
      <c r="BJ23" s="7">
        <v>146</v>
      </c>
      <c r="BK23" s="7">
        <v>80</v>
      </c>
      <c r="BL23" s="7">
        <v>126</v>
      </c>
      <c r="BM23" s="7">
        <v>53</v>
      </c>
      <c r="BN23" s="7">
        <v>121</v>
      </c>
      <c r="BO23" s="7">
        <v>137</v>
      </c>
      <c r="BP23" s="7">
        <v>143</v>
      </c>
      <c r="BQ23" s="7">
        <v>128</v>
      </c>
      <c r="BR23" s="7">
        <v>79</v>
      </c>
      <c r="BS23" s="7">
        <v>29</v>
      </c>
      <c r="BT23" s="7">
        <v>251</v>
      </c>
      <c r="BU23" s="7">
        <v>308</v>
      </c>
      <c r="BV23" s="7">
        <v>116</v>
      </c>
      <c r="BW23" s="7">
        <v>75</v>
      </c>
      <c r="BX23" s="7">
        <v>101</v>
      </c>
      <c r="BY23" s="7">
        <v>54</v>
      </c>
      <c r="BZ23" s="7">
        <v>83</v>
      </c>
      <c r="CA23" s="7">
        <v>145</v>
      </c>
      <c r="CB23" s="7">
        <v>47</v>
      </c>
      <c r="CC23" s="7">
        <v>145</v>
      </c>
      <c r="CD23" s="7">
        <v>170</v>
      </c>
      <c r="CE23" s="7">
        <v>79</v>
      </c>
      <c r="CF23" s="7">
        <v>141</v>
      </c>
      <c r="CG23" s="7">
        <f>SUM(CC23:CF23)</f>
        <v>535</v>
      </c>
      <c r="CH23" s="7">
        <v>224</v>
      </c>
      <c r="CI23" s="7">
        <v>206</v>
      </c>
      <c r="CJ23" s="7">
        <v>122</v>
      </c>
      <c r="CK23" s="7">
        <v>48</v>
      </c>
      <c r="CL23" s="7">
        <v>163</v>
      </c>
      <c r="CM23" s="7">
        <v>188</v>
      </c>
    </row>
    <row r="24" spans="1:91" x14ac:dyDescent="0.2">
      <c r="A24" s="52">
        <v>2</v>
      </c>
      <c r="B24" s="7">
        <f>SUM(C24:J24)</f>
        <v>7348</v>
      </c>
      <c r="C24" s="7">
        <f>SUM(K24:S24)-P24</f>
        <v>705</v>
      </c>
      <c r="D24" s="7">
        <f>SUM(T24:Z24)</f>
        <v>719</v>
      </c>
      <c r="E24" s="7">
        <f>SUM(AA24:AI24)</f>
        <v>770</v>
      </c>
      <c r="F24" s="7">
        <f>SUM(AJ24:AP24)</f>
        <v>825</v>
      </c>
      <c r="G24" s="7">
        <f>SUM(AQ24:BA24)</f>
        <v>1200</v>
      </c>
      <c r="H24" s="7">
        <f>SUM(BB24:BN24)</f>
        <v>849</v>
      </c>
      <c r="I24" s="7">
        <f>SUM(BO24:CA24)</f>
        <v>1257</v>
      </c>
      <c r="J24" s="7">
        <f>SUM(CB24:CM24)-CG24</f>
        <v>1023</v>
      </c>
      <c r="K24" s="7">
        <v>32</v>
      </c>
      <c r="L24" s="7">
        <v>139</v>
      </c>
      <c r="M24" s="7">
        <v>60</v>
      </c>
      <c r="N24" s="7">
        <v>107</v>
      </c>
      <c r="O24" s="7">
        <v>105</v>
      </c>
      <c r="P24" s="7">
        <f>SUM(K24:O24)</f>
        <v>443</v>
      </c>
      <c r="Q24" s="7">
        <v>94</v>
      </c>
      <c r="R24" s="7">
        <v>103</v>
      </c>
      <c r="S24" s="7">
        <v>65</v>
      </c>
      <c r="T24" s="7">
        <v>117</v>
      </c>
      <c r="U24" s="7">
        <v>115</v>
      </c>
      <c r="V24" s="7">
        <v>71</v>
      </c>
      <c r="W24" s="7">
        <v>89</v>
      </c>
      <c r="X24" s="7">
        <v>77</v>
      </c>
      <c r="Y24" s="7">
        <v>67</v>
      </c>
      <c r="Z24" s="7">
        <v>183</v>
      </c>
      <c r="AA24" s="7">
        <v>55</v>
      </c>
      <c r="AB24" s="7">
        <v>80</v>
      </c>
      <c r="AC24" s="7">
        <v>32</v>
      </c>
      <c r="AD24" s="7">
        <v>80</v>
      </c>
      <c r="AE24" s="7">
        <v>36</v>
      </c>
      <c r="AF24" s="7">
        <v>88</v>
      </c>
      <c r="AG24" s="7">
        <v>160</v>
      </c>
      <c r="AH24" s="7">
        <v>66</v>
      </c>
      <c r="AI24" s="7">
        <v>173</v>
      </c>
      <c r="AJ24" s="7">
        <v>93</v>
      </c>
      <c r="AK24" s="7">
        <v>125</v>
      </c>
      <c r="AL24" s="7">
        <v>207</v>
      </c>
      <c r="AM24" s="7">
        <v>170</v>
      </c>
      <c r="AN24" s="7">
        <v>64</v>
      </c>
      <c r="AO24" s="7">
        <v>104</v>
      </c>
      <c r="AP24" s="7">
        <v>62</v>
      </c>
      <c r="AQ24" s="7">
        <v>65</v>
      </c>
      <c r="AR24" s="7">
        <v>163</v>
      </c>
      <c r="AS24" s="7">
        <v>77</v>
      </c>
      <c r="AT24" s="7">
        <v>56</v>
      </c>
      <c r="AU24" s="7">
        <v>104</v>
      </c>
      <c r="AV24" s="7">
        <v>152</v>
      </c>
      <c r="AW24" s="7">
        <v>117</v>
      </c>
      <c r="AX24" s="7">
        <v>94</v>
      </c>
      <c r="AY24" s="7">
        <v>27</v>
      </c>
      <c r="AZ24" s="7">
        <v>84</v>
      </c>
      <c r="BA24" s="7">
        <v>261</v>
      </c>
      <c r="BB24" s="7">
        <v>153</v>
      </c>
      <c r="BC24" s="7">
        <v>16</v>
      </c>
      <c r="BD24" s="7">
        <v>83</v>
      </c>
      <c r="BE24" s="7">
        <v>63</v>
      </c>
      <c r="BF24" s="7">
        <v>27</v>
      </c>
      <c r="BG24" s="7">
        <v>86</v>
      </c>
      <c r="BH24" s="7">
        <v>43</v>
      </c>
      <c r="BI24" s="7">
        <v>43</v>
      </c>
      <c r="BJ24" s="7">
        <v>74</v>
      </c>
      <c r="BK24" s="7">
        <v>52</v>
      </c>
      <c r="BL24" s="7">
        <v>95</v>
      </c>
      <c r="BM24" s="7">
        <v>43</v>
      </c>
      <c r="BN24" s="7">
        <v>71</v>
      </c>
      <c r="BO24" s="7">
        <v>132</v>
      </c>
      <c r="BP24" s="7">
        <v>115</v>
      </c>
      <c r="BQ24" s="7">
        <v>88</v>
      </c>
      <c r="BR24" s="7">
        <v>56</v>
      </c>
      <c r="BS24" s="7">
        <v>21</v>
      </c>
      <c r="BT24" s="7">
        <v>152</v>
      </c>
      <c r="BU24" s="7">
        <v>263</v>
      </c>
      <c r="BV24" s="7">
        <v>86</v>
      </c>
      <c r="BW24" s="7">
        <v>52</v>
      </c>
      <c r="BX24" s="7">
        <v>81</v>
      </c>
      <c r="BY24" s="7">
        <v>31</v>
      </c>
      <c r="BZ24" s="7">
        <v>49</v>
      </c>
      <c r="CA24" s="7">
        <v>131</v>
      </c>
      <c r="CB24" s="7">
        <v>35</v>
      </c>
      <c r="CC24" s="7">
        <v>89</v>
      </c>
      <c r="CD24" s="7">
        <v>102</v>
      </c>
      <c r="CE24" s="7">
        <v>40</v>
      </c>
      <c r="CF24" s="7">
        <v>76</v>
      </c>
      <c r="CG24" s="7">
        <f>SUM(CC24:CF24)</f>
        <v>307</v>
      </c>
      <c r="CH24" s="7">
        <v>137</v>
      </c>
      <c r="CI24" s="7">
        <v>135</v>
      </c>
      <c r="CJ24" s="7">
        <v>95</v>
      </c>
      <c r="CK24" s="7">
        <v>37</v>
      </c>
      <c r="CL24" s="7">
        <v>142</v>
      </c>
      <c r="CM24" s="7">
        <v>135</v>
      </c>
    </row>
    <row r="25" spans="1:91" x14ac:dyDescent="0.2">
      <c r="A25" s="52">
        <v>3</v>
      </c>
      <c r="B25" s="7">
        <f>SUM(C25:J25)</f>
        <v>2050</v>
      </c>
      <c r="C25" s="7">
        <f>SUM(K25:S25)-P25</f>
        <v>166</v>
      </c>
      <c r="D25" s="7">
        <f>SUM(T25:Z25)</f>
        <v>142</v>
      </c>
      <c r="E25" s="7">
        <f>SUM(AA25:AI25)</f>
        <v>208</v>
      </c>
      <c r="F25" s="7">
        <f>SUM(AJ25:AP25)</f>
        <v>182</v>
      </c>
      <c r="G25" s="7">
        <f>SUM(AQ25:BA25)</f>
        <v>413</v>
      </c>
      <c r="H25" s="7">
        <f>SUM(BB25:BN25)</f>
        <v>188</v>
      </c>
      <c r="I25" s="7">
        <f>SUM(BO25:CA25)</f>
        <v>504</v>
      </c>
      <c r="J25" s="7">
        <f>SUM(CB25:CM25)-CG25</f>
        <v>247</v>
      </c>
      <c r="K25" s="7">
        <v>14</v>
      </c>
      <c r="L25" s="7">
        <v>19</v>
      </c>
      <c r="M25" s="7">
        <v>12</v>
      </c>
      <c r="N25" s="7">
        <v>36</v>
      </c>
      <c r="O25" s="7">
        <v>25</v>
      </c>
      <c r="P25" s="7">
        <f>SUM(K25:O25)</f>
        <v>106</v>
      </c>
      <c r="Q25" s="7">
        <v>20</v>
      </c>
      <c r="R25" s="7">
        <v>23</v>
      </c>
      <c r="S25" s="7">
        <v>17</v>
      </c>
      <c r="T25" s="7">
        <v>15</v>
      </c>
      <c r="U25" s="7">
        <v>23</v>
      </c>
      <c r="V25" s="7">
        <v>16</v>
      </c>
      <c r="W25" s="7">
        <v>21</v>
      </c>
      <c r="X25" s="7">
        <v>17</v>
      </c>
      <c r="Y25" s="7">
        <v>13</v>
      </c>
      <c r="Z25" s="7">
        <v>37</v>
      </c>
      <c r="AA25" s="7">
        <v>12</v>
      </c>
      <c r="AB25" s="7">
        <v>36</v>
      </c>
      <c r="AC25" s="7">
        <v>6</v>
      </c>
      <c r="AD25" s="7">
        <v>15</v>
      </c>
      <c r="AE25" s="7">
        <v>18</v>
      </c>
      <c r="AF25" s="7">
        <v>24</v>
      </c>
      <c r="AG25" s="7">
        <v>43</v>
      </c>
      <c r="AH25" s="7">
        <v>25</v>
      </c>
      <c r="AI25" s="7">
        <v>29</v>
      </c>
      <c r="AJ25" s="7">
        <v>10</v>
      </c>
      <c r="AK25" s="7">
        <v>33</v>
      </c>
      <c r="AL25" s="7">
        <v>53</v>
      </c>
      <c r="AM25" s="7">
        <v>42</v>
      </c>
      <c r="AN25" s="7">
        <v>10</v>
      </c>
      <c r="AO25" s="7">
        <v>19</v>
      </c>
      <c r="AP25" s="7">
        <v>15</v>
      </c>
      <c r="AQ25" s="7">
        <v>19</v>
      </c>
      <c r="AR25" s="7">
        <v>51</v>
      </c>
      <c r="AS25" s="7">
        <v>33</v>
      </c>
      <c r="AT25" s="7">
        <v>28</v>
      </c>
      <c r="AU25" s="7">
        <v>19</v>
      </c>
      <c r="AV25" s="7">
        <v>38</v>
      </c>
      <c r="AW25" s="7">
        <v>60</v>
      </c>
      <c r="AX25" s="7">
        <v>44</v>
      </c>
      <c r="AY25" s="7">
        <v>0</v>
      </c>
      <c r="AZ25" s="7">
        <v>37</v>
      </c>
      <c r="BA25" s="7">
        <v>84</v>
      </c>
      <c r="BB25" s="7">
        <v>28</v>
      </c>
      <c r="BC25" s="7">
        <v>4</v>
      </c>
      <c r="BD25" s="7">
        <v>21</v>
      </c>
      <c r="BE25" s="7">
        <v>11</v>
      </c>
      <c r="BF25" s="7">
        <v>17</v>
      </c>
      <c r="BG25" s="7">
        <v>10</v>
      </c>
      <c r="BH25" s="7">
        <v>5</v>
      </c>
      <c r="BI25" s="7">
        <v>10</v>
      </c>
      <c r="BJ25" s="7">
        <v>21</v>
      </c>
      <c r="BK25" s="7">
        <v>4</v>
      </c>
      <c r="BL25" s="7">
        <v>27</v>
      </c>
      <c r="BM25" s="7">
        <v>17</v>
      </c>
      <c r="BN25" s="7">
        <v>13</v>
      </c>
      <c r="BO25" s="7">
        <v>60</v>
      </c>
      <c r="BP25" s="7">
        <v>42</v>
      </c>
      <c r="BQ25" s="7">
        <v>27</v>
      </c>
      <c r="BR25" s="7">
        <v>21</v>
      </c>
      <c r="BS25" s="7">
        <v>4</v>
      </c>
      <c r="BT25" s="7">
        <v>67</v>
      </c>
      <c r="BU25" s="7">
        <v>88</v>
      </c>
      <c r="BV25" s="7">
        <v>50</v>
      </c>
      <c r="BW25" s="7">
        <v>23</v>
      </c>
      <c r="BX25" s="7">
        <v>43</v>
      </c>
      <c r="BY25" s="7">
        <v>12</v>
      </c>
      <c r="BZ25" s="7">
        <v>18</v>
      </c>
      <c r="CA25" s="7">
        <v>49</v>
      </c>
      <c r="CB25" s="7">
        <v>13</v>
      </c>
      <c r="CC25" s="7">
        <v>28</v>
      </c>
      <c r="CD25" s="7">
        <v>21</v>
      </c>
      <c r="CE25" s="7">
        <v>6</v>
      </c>
      <c r="CF25" s="7">
        <v>13</v>
      </c>
      <c r="CG25" s="7">
        <f>SUM(CC25:CF25)</f>
        <v>68</v>
      </c>
      <c r="CH25" s="7">
        <v>38</v>
      </c>
      <c r="CI25" s="7">
        <v>40</v>
      </c>
      <c r="CJ25" s="7">
        <v>17</v>
      </c>
      <c r="CK25" s="7">
        <v>7</v>
      </c>
      <c r="CL25" s="7">
        <v>30</v>
      </c>
      <c r="CM25" s="7">
        <v>34</v>
      </c>
    </row>
    <row r="26" spans="1:91" x14ac:dyDescent="0.2">
      <c r="A26" s="52">
        <v>4</v>
      </c>
      <c r="B26" s="7">
        <f>SUM(C26:J26)</f>
        <v>584</v>
      </c>
      <c r="C26" s="7">
        <f>SUM(K26:S26)-P26</f>
        <v>31</v>
      </c>
      <c r="D26" s="7">
        <f>SUM(T26:Z26)</f>
        <v>27</v>
      </c>
      <c r="E26" s="7">
        <f>SUM(AA26:AI26)</f>
        <v>79</v>
      </c>
      <c r="F26" s="7">
        <f>SUM(AJ26:AP26)</f>
        <v>40</v>
      </c>
      <c r="G26" s="7">
        <f>SUM(AQ26:BA26)</f>
        <v>136</v>
      </c>
      <c r="H26" s="7">
        <f>SUM(BB26:BN26)</f>
        <v>44</v>
      </c>
      <c r="I26" s="7">
        <f>SUM(BO26:CA26)</f>
        <v>171</v>
      </c>
      <c r="J26" s="7">
        <f>SUM(CB26:CM26)-CG26</f>
        <v>56</v>
      </c>
      <c r="K26" s="7">
        <v>1</v>
      </c>
      <c r="L26" s="7">
        <v>3</v>
      </c>
      <c r="M26" s="7">
        <v>3</v>
      </c>
      <c r="N26" s="7">
        <v>4</v>
      </c>
      <c r="O26" s="7">
        <v>5</v>
      </c>
      <c r="P26" s="7">
        <f>SUM(K26:O26)</f>
        <v>16</v>
      </c>
      <c r="Q26" s="7">
        <v>5</v>
      </c>
      <c r="R26" s="7">
        <v>7</v>
      </c>
      <c r="S26" s="7">
        <v>3</v>
      </c>
      <c r="T26" s="7">
        <v>2</v>
      </c>
      <c r="U26" s="7">
        <v>4</v>
      </c>
      <c r="V26" s="7">
        <v>1</v>
      </c>
      <c r="W26" s="7">
        <v>9</v>
      </c>
      <c r="X26" s="7">
        <v>2</v>
      </c>
      <c r="Y26" s="7">
        <v>2</v>
      </c>
      <c r="Z26" s="7">
        <v>7</v>
      </c>
      <c r="AA26" s="7">
        <v>4</v>
      </c>
      <c r="AB26" s="7">
        <v>12</v>
      </c>
      <c r="AC26" s="7">
        <v>1</v>
      </c>
      <c r="AD26" s="7">
        <v>4</v>
      </c>
      <c r="AE26" s="7">
        <v>3</v>
      </c>
      <c r="AF26" s="7">
        <v>16</v>
      </c>
      <c r="AG26" s="7">
        <v>14</v>
      </c>
      <c r="AH26" s="7">
        <v>9</v>
      </c>
      <c r="AI26" s="7">
        <v>16</v>
      </c>
      <c r="AJ26" s="7">
        <v>3</v>
      </c>
      <c r="AK26" s="7">
        <v>10</v>
      </c>
      <c r="AL26" s="7">
        <v>8</v>
      </c>
      <c r="AM26" s="7">
        <v>7</v>
      </c>
      <c r="AN26" s="7">
        <v>3</v>
      </c>
      <c r="AO26" s="7">
        <v>4</v>
      </c>
      <c r="AP26" s="7">
        <v>5</v>
      </c>
      <c r="AQ26" s="7">
        <v>3</v>
      </c>
      <c r="AR26" s="7">
        <v>23</v>
      </c>
      <c r="AS26" s="7">
        <v>11</v>
      </c>
      <c r="AT26" s="7">
        <v>8</v>
      </c>
      <c r="AU26" s="7">
        <v>8</v>
      </c>
      <c r="AV26" s="7">
        <v>10</v>
      </c>
      <c r="AW26" s="7">
        <v>23</v>
      </c>
      <c r="AX26" s="7">
        <v>16</v>
      </c>
      <c r="AY26" s="7">
        <v>0</v>
      </c>
      <c r="AZ26" s="7">
        <v>12</v>
      </c>
      <c r="BA26" s="7">
        <v>22</v>
      </c>
      <c r="BB26" s="7">
        <v>8</v>
      </c>
      <c r="BC26" s="7">
        <v>2</v>
      </c>
      <c r="BD26" s="7">
        <v>6</v>
      </c>
      <c r="BE26" s="7">
        <v>2</v>
      </c>
      <c r="BF26" s="7">
        <v>3</v>
      </c>
      <c r="BG26" s="7">
        <v>1</v>
      </c>
      <c r="BH26" s="7">
        <v>1</v>
      </c>
      <c r="BI26" s="7">
        <v>1</v>
      </c>
      <c r="BJ26" s="7">
        <v>3</v>
      </c>
      <c r="BK26" s="7">
        <v>3</v>
      </c>
      <c r="BL26" s="7">
        <v>4</v>
      </c>
      <c r="BM26" s="7">
        <v>5</v>
      </c>
      <c r="BN26" s="7">
        <v>5</v>
      </c>
      <c r="BO26" s="7">
        <v>17</v>
      </c>
      <c r="BP26" s="7">
        <v>11</v>
      </c>
      <c r="BQ26" s="7">
        <v>27</v>
      </c>
      <c r="BR26" s="7">
        <v>8</v>
      </c>
      <c r="BS26" s="7">
        <v>1</v>
      </c>
      <c r="BT26" s="7">
        <v>8</v>
      </c>
      <c r="BU26" s="7">
        <v>32</v>
      </c>
      <c r="BV26" s="7">
        <v>16</v>
      </c>
      <c r="BW26" s="7">
        <v>6</v>
      </c>
      <c r="BX26" s="7">
        <v>13</v>
      </c>
      <c r="BY26" s="7">
        <v>4</v>
      </c>
      <c r="BZ26" s="7">
        <v>8</v>
      </c>
      <c r="CA26" s="7">
        <v>20</v>
      </c>
      <c r="CB26" s="7">
        <v>1</v>
      </c>
      <c r="CC26" s="7">
        <v>3</v>
      </c>
      <c r="CD26" s="7">
        <v>5</v>
      </c>
      <c r="CE26" s="7">
        <v>0</v>
      </c>
      <c r="CF26" s="7">
        <v>3</v>
      </c>
      <c r="CG26" s="7">
        <f>SUM(CC26:CF26)</f>
        <v>11</v>
      </c>
      <c r="CH26" s="7">
        <v>8</v>
      </c>
      <c r="CI26" s="7">
        <v>8</v>
      </c>
      <c r="CJ26" s="7">
        <v>6</v>
      </c>
      <c r="CK26" s="7">
        <v>1</v>
      </c>
      <c r="CL26" s="7">
        <v>14</v>
      </c>
      <c r="CM26" s="7">
        <v>7</v>
      </c>
    </row>
    <row r="27" spans="1:91" x14ac:dyDescent="0.2">
      <c r="A27" s="52" t="s">
        <v>220</v>
      </c>
      <c r="B27" s="7">
        <f>SUM(C27:J27)</f>
        <v>340</v>
      </c>
      <c r="C27" s="7">
        <f>SUM(K27:S27)-P27</f>
        <v>15</v>
      </c>
      <c r="D27" s="7">
        <f>SUM(T27:Z27)</f>
        <v>15</v>
      </c>
      <c r="E27" s="7">
        <f>SUM(AA27:AI27)</f>
        <v>28</v>
      </c>
      <c r="F27" s="7">
        <f>SUM(AJ27:AP27)</f>
        <v>25</v>
      </c>
      <c r="G27" s="7">
        <f>SUM(AQ27:BA27)</f>
        <v>94</v>
      </c>
      <c r="H27" s="7">
        <f>SUM(BB27:BN27)</f>
        <v>22</v>
      </c>
      <c r="I27" s="7">
        <f>SUM(BO27:CA27)</f>
        <v>115</v>
      </c>
      <c r="J27" s="7">
        <f>SUM(CB27:CM27)-CG27</f>
        <v>26</v>
      </c>
      <c r="K27" s="7">
        <v>1</v>
      </c>
      <c r="L27" s="7">
        <v>6</v>
      </c>
      <c r="M27" s="7">
        <v>0</v>
      </c>
      <c r="N27" s="7">
        <v>0</v>
      </c>
      <c r="O27" s="7">
        <v>2</v>
      </c>
      <c r="P27" s="7">
        <f>SUM(K27:O27)</f>
        <v>9</v>
      </c>
      <c r="Q27" s="7">
        <v>3</v>
      </c>
      <c r="R27" s="7">
        <v>1</v>
      </c>
      <c r="S27" s="7">
        <v>2</v>
      </c>
      <c r="T27" s="7">
        <v>4</v>
      </c>
      <c r="U27" s="7">
        <v>3</v>
      </c>
      <c r="V27" s="7">
        <v>2</v>
      </c>
      <c r="W27" s="7">
        <v>4</v>
      </c>
      <c r="X27" s="7">
        <v>0</v>
      </c>
      <c r="Y27" s="7">
        <v>0</v>
      </c>
      <c r="Z27" s="7">
        <v>2</v>
      </c>
      <c r="AA27" s="7">
        <v>1</v>
      </c>
      <c r="AB27" s="7">
        <v>6</v>
      </c>
      <c r="AC27" s="7">
        <v>0</v>
      </c>
      <c r="AD27" s="7">
        <v>3</v>
      </c>
      <c r="AE27" s="7">
        <v>1</v>
      </c>
      <c r="AF27" s="7">
        <v>7</v>
      </c>
      <c r="AG27" s="7">
        <v>6</v>
      </c>
      <c r="AH27" s="7">
        <v>1</v>
      </c>
      <c r="AI27" s="7">
        <v>3</v>
      </c>
      <c r="AJ27" s="7">
        <v>3</v>
      </c>
      <c r="AK27" s="7">
        <v>3</v>
      </c>
      <c r="AL27" s="7">
        <v>8</v>
      </c>
      <c r="AM27" s="7">
        <v>6</v>
      </c>
      <c r="AN27" s="7">
        <v>1</v>
      </c>
      <c r="AO27" s="7">
        <v>2</v>
      </c>
      <c r="AP27" s="7">
        <v>2</v>
      </c>
      <c r="AQ27" s="7">
        <v>3</v>
      </c>
      <c r="AR27" s="7">
        <v>6</v>
      </c>
      <c r="AS27" s="7">
        <v>10</v>
      </c>
      <c r="AT27" s="7">
        <v>3</v>
      </c>
      <c r="AU27" s="7">
        <v>2</v>
      </c>
      <c r="AV27" s="7">
        <v>7</v>
      </c>
      <c r="AW27" s="7">
        <v>26</v>
      </c>
      <c r="AX27" s="7">
        <v>14</v>
      </c>
      <c r="AY27" s="7">
        <v>1</v>
      </c>
      <c r="AZ27" s="7">
        <v>12</v>
      </c>
      <c r="BA27" s="7">
        <v>10</v>
      </c>
      <c r="BB27" s="7">
        <v>3</v>
      </c>
      <c r="BC27" s="7">
        <v>0</v>
      </c>
      <c r="BD27" s="7">
        <v>2</v>
      </c>
      <c r="BE27" s="7">
        <v>0</v>
      </c>
      <c r="BF27" s="7">
        <v>5</v>
      </c>
      <c r="BG27" s="7">
        <v>2</v>
      </c>
      <c r="BH27" s="7">
        <v>2</v>
      </c>
      <c r="BI27" s="7">
        <v>0</v>
      </c>
      <c r="BJ27" s="7">
        <v>3</v>
      </c>
      <c r="BK27" s="7">
        <v>0</v>
      </c>
      <c r="BL27" s="7">
        <v>2</v>
      </c>
      <c r="BM27" s="7">
        <v>0</v>
      </c>
      <c r="BN27" s="7">
        <v>3</v>
      </c>
      <c r="BO27" s="7">
        <v>11</v>
      </c>
      <c r="BP27" s="7">
        <v>5</v>
      </c>
      <c r="BQ27" s="7">
        <v>10</v>
      </c>
      <c r="BR27" s="7">
        <v>5</v>
      </c>
      <c r="BS27" s="7">
        <v>1</v>
      </c>
      <c r="BT27" s="7">
        <v>9</v>
      </c>
      <c r="BU27" s="7">
        <v>27</v>
      </c>
      <c r="BV27" s="7">
        <v>15</v>
      </c>
      <c r="BW27" s="7">
        <v>5</v>
      </c>
      <c r="BX27" s="7">
        <v>13</v>
      </c>
      <c r="BY27" s="7">
        <v>1</v>
      </c>
      <c r="BZ27" s="7">
        <v>4</v>
      </c>
      <c r="CA27" s="7">
        <v>9</v>
      </c>
      <c r="CB27" s="7">
        <v>2</v>
      </c>
      <c r="CC27" s="7">
        <v>0</v>
      </c>
      <c r="CD27" s="7">
        <v>2</v>
      </c>
      <c r="CE27" s="7">
        <v>0</v>
      </c>
      <c r="CF27" s="7">
        <v>3</v>
      </c>
      <c r="CG27" s="7">
        <f>SUM(CC27:CF27)</f>
        <v>5</v>
      </c>
      <c r="CH27" s="7">
        <v>4</v>
      </c>
      <c r="CI27" s="7">
        <v>1</v>
      </c>
      <c r="CJ27" s="7">
        <v>3</v>
      </c>
      <c r="CK27" s="7">
        <v>3</v>
      </c>
      <c r="CL27" s="7">
        <v>6</v>
      </c>
      <c r="CM27" s="7">
        <v>2</v>
      </c>
    </row>
    <row r="28" spans="1:91" x14ac:dyDescent="0.2">
      <c r="A28" s="5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266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2">
        <v>1</v>
      </c>
      <c r="B30" s="7">
        <f>SUM(C30:J30)</f>
        <v>2916</v>
      </c>
      <c r="C30" s="7">
        <f>SUM(K30:S30)-P30</f>
        <v>631</v>
      </c>
      <c r="D30" s="7">
        <f>SUM(T30:Z30)</f>
        <v>259</v>
      </c>
      <c r="E30" s="7">
        <f>SUM(AA30:AI30)</f>
        <v>296</v>
      </c>
      <c r="F30" s="7">
        <f>SUM(AJ30:AP30)</f>
        <v>357</v>
      </c>
      <c r="G30" s="7">
        <f>SUM(AQ30:BA30)</f>
        <v>339</v>
      </c>
      <c r="H30" s="7">
        <f>SUM(BB30:BN30)</f>
        <v>304</v>
      </c>
      <c r="I30" s="7">
        <f>SUM(BO30:CA30)</f>
        <v>322</v>
      </c>
      <c r="J30" s="7">
        <f>SUM(CB30:CM30)-CG30</f>
        <v>408</v>
      </c>
      <c r="K30" s="7">
        <v>74</v>
      </c>
      <c r="L30" s="7">
        <v>132</v>
      </c>
      <c r="M30" s="7">
        <v>80</v>
      </c>
      <c r="N30" s="7">
        <v>151</v>
      </c>
      <c r="O30" s="7">
        <v>95</v>
      </c>
      <c r="P30" s="7">
        <f>SUM(K30:O30)</f>
        <v>532</v>
      </c>
      <c r="Q30" s="7">
        <v>24</v>
      </c>
      <c r="R30" s="7">
        <v>42</v>
      </c>
      <c r="S30" s="7">
        <v>33</v>
      </c>
      <c r="T30" s="7">
        <v>47</v>
      </c>
      <c r="U30" s="7">
        <v>30</v>
      </c>
      <c r="V30" s="7">
        <v>17</v>
      </c>
      <c r="W30" s="7">
        <v>19</v>
      </c>
      <c r="X30" s="7">
        <v>29</v>
      </c>
      <c r="Y30" s="7">
        <v>22</v>
      </c>
      <c r="Z30" s="7">
        <v>95</v>
      </c>
      <c r="AA30" s="7">
        <v>19</v>
      </c>
      <c r="AB30" s="7">
        <v>31</v>
      </c>
      <c r="AC30" s="7">
        <v>12</v>
      </c>
      <c r="AD30" s="7">
        <v>31</v>
      </c>
      <c r="AE30" s="7">
        <v>28</v>
      </c>
      <c r="AF30" s="7">
        <v>35</v>
      </c>
      <c r="AG30" s="7">
        <v>65</v>
      </c>
      <c r="AH30" s="7">
        <v>19</v>
      </c>
      <c r="AI30" s="7">
        <v>56</v>
      </c>
      <c r="AJ30" s="7">
        <v>41</v>
      </c>
      <c r="AK30" s="7">
        <v>46</v>
      </c>
      <c r="AL30" s="7">
        <v>150</v>
      </c>
      <c r="AM30" s="7">
        <v>53</v>
      </c>
      <c r="AN30" s="7">
        <v>25</v>
      </c>
      <c r="AO30" s="7">
        <v>31</v>
      </c>
      <c r="AP30" s="7">
        <v>11</v>
      </c>
      <c r="AQ30" s="7">
        <v>5</v>
      </c>
      <c r="AR30" s="7">
        <v>30</v>
      </c>
      <c r="AS30" s="7">
        <v>31</v>
      </c>
      <c r="AT30" s="7">
        <v>14</v>
      </c>
      <c r="AU30" s="7">
        <v>34</v>
      </c>
      <c r="AV30" s="7">
        <v>65</v>
      </c>
      <c r="AW30" s="7">
        <v>21</v>
      </c>
      <c r="AX30" s="7">
        <v>22</v>
      </c>
      <c r="AY30" s="7">
        <v>6</v>
      </c>
      <c r="AZ30" s="7">
        <v>17</v>
      </c>
      <c r="BA30" s="7">
        <v>94</v>
      </c>
      <c r="BB30" s="7">
        <v>101</v>
      </c>
      <c r="BC30" s="7">
        <v>7</v>
      </c>
      <c r="BD30" s="7">
        <v>22</v>
      </c>
      <c r="BE30" s="7">
        <v>7</v>
      </c>
      <c r="BF30" s="7">
        <v>3</v>
      </c>
      <c r="BG30" s="7">
        <v>32</v>
      </c>
      <c r="BH30" s="7">
        <v>5</v>
      </c>
      <c r="BI30" s="7">
        <v>9</v>
      </c>
      <c r="BJ30" s="7">
        <v>34</v>
      </c>
      <c r="BK30" s="7">
        <v>9</v>
      </c>
      <c r="BL30" s="7">
        <v>39</v>
      </c>
      <c r="BM30" s="7">
        <v>17</v>
      </c>
      <c r="BN30" s="7">
        <v>19</v>
      </c>
      <c r="BO30" s="7">
        <v>30</v>
      </c>
      <c r="BP30" s="7">
        <v>21</v>
      </c>
      <c r="BQ30" s="7">
        <v>15</v>
      </c>
      <c r="BR30" s="7">
        <v>10</v>
      </c>
      <c r="BS30" s="7">
        <v>7</v>
      </c>
      <c r="BT30" s="7">
        <v>54</v>
      </c>
      <c r="BU30" s="7">
        <v>78</v>
      </c>
      <c r="BV30" s="7">
        <v>21</v>
      </c>
      <c r="BW30" s="7">
        <v>13</v>
      </c>
      <c r="BX30" s="7">
        <v>20</v>
      </c>
      <c r="BY30" s="7">
        <v>9</v>
      </c>
      <c r="BZ30" s="7">
        <v>13</v>
      </c>
      <c r="CA30" s="7">
        <v>31</v>
      </c>
      <c r="CB30" s="7">
        <v>10</v>
      </c>
      <c r="CC30" s="7">
        <v>77</v>
      </c>
      <c r="CD30" s="7">
        <v>73</v>
      </c>
      <c r="CE30" s="7">
        <v>38</v>
      </c>
      <c r="CF30" s="7">
        <v>43</v>
      </c>
      <c r="CG30" s="7">
        <f>SUM(CC30:CF30)</f>
        <v>231</v>
      </c>
      <c r="CH30" s="7">
        <v>27</v>
      </c>
      <c r="CI30" s="7">
        <v>47</v>
      </c>
      <c r="CJ30" s="7">
        <v>19</v>
      </c>
      <c r="CK30" s="7">
        <v>6</v>
      </c>
      <c r="CL30" s="7">
        <v>39</v>
      </c>
      <c r="CM30" s="7">
        <v>29</v>
      </c>
    </row>
    <row r="31" spans="1:91" x14ac:dyDescent="0.2">
      <c r="A31" s="52">
        <v>2</v>
      </c>
      <c r="B31" s="7">
        <f>SUM(C31:J31)</f>
        <v>2024</v>
      </c>
      <c r="C31" s="7">
        <f>SUM(K31:S31)-P31</f>
        <v>431</v>
      </c>
      <c r="D31" s="7">
        <f>SUM(T31:Z31)</f>
        <v>180</v>
      </c>
      <c r="E31" s="7">
        <f>SUM(AA31:AI31)</f>
        <v>195</v>
      </c>
      <c r="F31" s="7">
        <f>SUM(AJ31:AP31)</f>
        <v>224</v>
      </c>
      <c r="G31" s="7">
        <f>SUM(AQ31:BA31)</f>
        <v>245</v>
      </c>
      <c r="H31" s="7">
        <f>SUM(BB31:BN31)</f>
        <v>207</v>
      </c>
      <c r="I31" s="7">
        <f>SUM(BO31:CA31)</f>
        <v>249</v>
      </c>
      <c r="J31" s="7">
        <f>SUM(CB31:CM31)-CG31</f>
        <v>293</v>
      </c>
      <c r="K31" s="7">
        <v>47</v>
      </c>
      <c r="L31" s="7">
        <v>117</v>
      </c>
      <c r="M31" s="7">
        <v>42</v>
      </c>
      <c r="N31" s="7">
        <v>97</v>
      </c>
      <c r="O31" s="7">
        <v>46</v>
      </c>
      <c r="P31" s="7">
        <f>SUM(K31:O31)</f>
        <v>349</v>
      </c>
      <c r="Q31" s="7">
        <v>27</v>
      </c>
      <c r="R31" s="7">
        <v>19</v>
      </c>
      <c r="S31" s="7">
        <v>36</v>
      </c>
      <c r="T31" s="7">
        <v>43</v>
      </c>
      <c r="U31" s="7">
        <v>17</v>
      </c>
      <c r="V31" s="7">
        <v>8</v>
      </c>
      <c r="W31" s="7">
        <v>29</v>
      </c>
      <c r="X31" s="7">
        <v>21</v>
      </c>
      <c r="Y31" s="7">
        <v>9</v>
      </c>
      <c r="Z31" s="7">
        <v>53</v>
      </c>
      <c r="AA31" s="7">
        <v>14</v>
      </c>
      <c r="AB31" s="7">
        <v>24</v>
      </c>
      <c r="AC31" s="7">
        <v>13</v>
      </c>
      <c r="AD31" s="7">
        <v>15</v>
      </c>
      <c r="AE31" s="7">
        <v>13</v>
      </c>
      <c r="AF31" s="7">
        <v>24</v>
      </c>
      <c r="AG31" s="7">
        <v>40</v>
      </c>
      <c r="AH31" s="7">
        <v>14</v>
      </c>
      <c r="AI31" s="7">
        <v>38</v>
      </c>
      <c r="AJ31" s="7">
        <v>31</v>
      </c>
      <c r="AK31" s="7">
        <v>35</v>
      </c>
      <c r="AL31" s="7">
        <v>75</v>
      </c>
      <c r="AM31" s="7">
        <v>35</v>
      </c>
      <c r="AN31" s="7">
        <v>19</v>
      </c>
      <c r="AO31" s="7">
        <v>18</v>
      </c>
      <c r="AP31" s="7">
        <v>11</v>
      </c>
      <c r="AQ31" s="7">
        <v>7</v>
      </c>
      <c r="AR31" s="7">
        <v>25</v>
      </c>
      <c r="AS31" s="7">
        <v>19</v>
      </c>
      <c r="AT31" s="7">
        <v>3</v>
      </c>
      <c r="AU31" s="7">
        <v>23</v>
      </c>
      <c r="AV31" s="7">
        <v>51</v>
      </c>
      <c r="AW31" s="7">
        <v>12</v>
      </c>
      <c r="AX31" s="7">
        <v>19</v>
      </c>
      <c r="AY31" s="7">
        <v>4</v>
      </c>
      <c r="AZ31" s="7">
        <v>11</v>
      </c>
      <c r="BA31" s="7">
        <v>71</v>
      </c>
      <c r="BB31" s="7">
        <v>67</v>
      </c>
      <c r="BC31" s="7">
        <v>2</v>
      </c>
      <c r="BD31" s="7">
        <v>16</v>
      </c>
      <c r="BE31" s="7">
        <v>5</v>
      </c>
      <c r="BF31" s="7">
        <v>4</v>
      </c>
      <c r="BG31" s="7">
        <v>12</v>
      </c>
      <c r="BH31" s="7">
        <v>5</v>
      </c>
      <c r="BI31" s="7">
        <v>11</v>
      </c>
      <c r="BJ31" s="7">
        <v>13</v>
      </c>
      <c r="BK31" s="7">
        <v>8</v>
      </c>
      <c r="BL31" s="7">
        <v>44</v>
      </c>
      <c r="BM31" s="7">
        <v>7</v>
      </c>
      <c r="BN31" s="7">
        <v>13</v>
      </c>
      <c r="BO31" s="7">
        <v>30</v>
      </c>
      <c r="BP31" s="7">
        <v>14</v>
      </c>
      <c r="BQ31" s="7">
        <v>7</v>
      </c>
      <c r="BR31" s="7">
        <v>12</v>
      </c>
      <c r="BS31" s="7">
        <v>2</v>
      </c>
      <c r="BT31" s="7">
        <v>55</v>
      </c>
      <c r="BU31" s="7">
        <v>65</v>
      </c>
      <c r="BV31" s="7">
        <v>15</v>
      </c>
      <c r="BW31" s="7">
        <v>14</v>
      </c>
      <c r="BX31" s="7">
        <v>6</v>
      </c>
      <c r="BY31" s="7">
        <v>7</v>
      </c>
      <c r="BZ31" s="7">
        <v>11</v>
      </c>
      <c r="CA31" s="7">
        <v>11</v>
      </c>
      <c r="CB31" s="7">
        <v>5</v>
      </c>
      <c r="CC31" s="7">
        <v>67</v>
      </c>
      <c r="CD31" s="7">
        <v>53</v>
      </c>
      <c r="CE31" s="7">
        <v>10</v>
      </c>
      <c r="CF31" s="7">
        <v>25</v>
      </c>
      <c r="CG31" s="7">
        <f>SUM(CC31:CF31)</f>
        <v>155</v>
      </c>
      <c r="CH31" s="7">
        <v>16</v>
      </c>
      <c r="CI31" s="7">
        <v>44</v>
      </c>
      <c r="CJ31" s="7">
        <v>14</v>
      </c>
      <c r="CK31" s="7">
        <v>7</v>
      </c>
      <c r="CL31" s="7">
        <v>29</v>
      </c>
      <c r="CM31" s="7">
        <v>23</v>
      </c>
    </row>
    <row r="32" spans="1:91" x14ac:dyDescent="0.2">
      <c r="A32" s="52">
        <v>3</v>
      </c>
      <c r="B32" s="7">
        <f>SUM(C32:J32)</f>
        <v>464</v>
      </c>
      <c r="C32" s="7">
        <f>SUM(K32:S32)-P32</f>
        <v>108</v>
      </c>
      <c r="D32" s="7">
        <f>SUM(T32:Z32)</f>
        <v>43</v>
      </c>
      <c r="E32" s="7">
        <f>SUM(AA32:AI32)</f>
        <v>48</v>
      </c>
      <c r="F32" s="7">
        <f>SUM(AJ32:AP32)</f>
        <v>44</v>
      </c>
      <c r="G32" s="7">
        <f>SUM(AQ32:BA32)</f>
        <v>67</v>
      </c>
      <c r="H32" s="7">
        <f>SUM(BB32:BN32)</f>
        <v>39</v>
      </c>
      <c r="I32" s="7">
        <f>SUM(BO32:CA32)</f>
        <v>63</v>
      </c>
      <c r="J32" s="7">
        <f>SUM(CB32:CM32)-CG32</f>
        <v>52</v>
      </c>
      <c r="K32" s="7">
        <v>12</v>
      </c>
      <c r="L32" s="7">
        <v>21</v>
      </c>
      <c r="M32" s="7">
        <v>13</v>
      </c>
      <c r="N32" s="7">
        <v>33</v>
      </c>
      <c r="O32" s="7">
        <v>8</v>
      </c>
      <c r="P32" s="7">
        <f>SUM(K32:O32)</f>
        <v>87</v>
      </c>
      <c r="Q32" s="7">
        <v>10</v>
      </c>
      <c r="R32" s="7">
        <v>3</v>
      </c>
      <c r="S32" s="7">
        <v>8</v>
      </c>
      <c r="T32" s="7">
        <v>6</v>
      </c>
      <c r="U32" s="7">
        <v>2</v>
      </c>
      <c r="V32" s="7">
        <v>2</v>
      </c>
      <c r="W32" s="7">
        <v>8</v>
      </c>
      <c r="X32" s="7">
        <v>3</v>
      </c>
      <c r="Y32" s="7">
        <v>4</v>
      </c>
      <c r="Z32" s="7">
        <v>18</v>
      </c>
      <c r="AA32" s="7">
        <v>3</v>
      </c>
      <c r="AB32" s="7">
        <v>4</v>
      </c>
      <c r="AC32" s="7">
        <v>2</v>
      </c>
      <c r="AD32" s="7">
        <v>3</v>
      </c>
      <c r="AE32" s="7">
        <v>2</v>
      </c>
      <c r="AF32" s="7">
        <v>5</v>
      </c>
      <c r="AG32" s="7">
        <v>12</v>
      </c>
      <c r="AH32" s="7">
        <v>5</v>
      </c>
      <c r="AI32" s="7">
        <v>12</v>
      </c>
      <c r="AJ32" s="7">
        <v>5</v>
      </c>
      <c r="AK32" s="7">
        <v>6</v>
      </c>
      <c r="AL32" s="7">
        <v>19</v>
      </c>
      <c r="AM32" s="7">
        <v>6</v>
      </c>
      <c r="AN32" s="7">
        <v>3</v>
      </c>
      <c r="AO32" s="7">
        <v>2</v>
      </c>
      <c r="AP32" s="7">
        <v>3</v>
      </c>
      <c r="AQ32" s="7">
        <v>2</v>
      </c>
      <c r="AR32" s="7">
        <v>3</v>
      </c>
      <c r="AS32" s="7">
        <v>4</v>
      </c>
      <c r="AT32" s="7">
        <v>1</v>
      </c>
      <c r="AU32" s="7">
        <v>4</v>
      </c>
      <c r="AV32" s="7">
        <v>10</v>
      </c>
      <c r="AW32" s="7">
        <v>9</v>
      </c>
      <c r="AX32" s="7">
        <v>9</v>
      </c>
      <c r="AY32" s="7">
        <v>1</v>
      </c>
      <c r="AZ32" s="7">
        <v>4</v>
      </c>
      <c r="BA32" s="7">
        <v>20</v>
      </c>
      <c r="BB32" s="7">
        <v>9</v>
      </c>
      <c r="BC32" s="7">
        <v>0</v>
      </c>
      <c r="BD32" s="7">
        <v>5</v>
      </c>
      <c r="BE32" s="7">
        <v>2</v>
      </c>
      <c r="BF32" s="7">
        <v>1</v>
      </c>
      <c r="BG32" s="7">
        <v>2</v>
      </c>
      <c r="BH32" s="7">
        <v>1</v>
      </c>
      <c r="BI32" s="7">
        <v>1</v>
      </c>
      <c r="BJ32" s="7">
        <v>0</v>
      </c>
      <c r="BK32" s="7">
        <v>1</v>
      </c>
      <c r="BL32" s="7">
        <v>7</v>
      </c>
      <c r="BM32" s="7">
        <v>3</v>
      </c>
      <c r="BN32" s="7">
        <v>7</v>
      </c>
      <c r="BO32" s="7">
        <v>7</v>
      </c>
      <c r="BP32" s="7">
        <v>5</v>
      </c>
      <c r="BQ32" s="7">
        <v>3</v>
      </c>
      <c r="BR32" s="7">
        <v>3</v>
      </c>
      <c r="BS32" s="7">
        <v>1</v>
      </c>
      <c r="BT32" s="7">
        <v>13</v>
      </c>
      <c r="BU32" s="7">
        <v>17</v>
      </c>
      <c r="BV32" s="7">
        <v>3</v>
      </c>
      <c r="BW32" s="7">
        <v>3</v>
      </c>
      <c r="BX32" s="7">
        <v>0</v>
      </c>
      <c r="BY32" s="7">
        <v>2</v>
      </c>
      <c r="BZ32" s="7">
        <v>1</v>
      </c>
      <c r="CA32" s="7">
        <v>5</v>
      </c>
      <c r="CB32" s="7">
        <v>4</v>
      </c>
      <c r="CC32" s="7">
        <v>10</v>
      </c>
      <c r="CD32" s="7">
        <v>9</v>
      </c>
      <c r="CE32" s="7">
        <v>2</v>
      </c>
      <c r="CF32" s="7">
        <v>2</v>
      </c>
      <c r="CG32" s="7">
        <f>SUM(CC32:CF32)</f>
        <v>23</v>
      </c>
      <c r="CH32" s="7">
        <v>6</v>
      </c>
      <c r="CI32" s="7">
        <v>4</v>
      </c>
      <c r="CJ32" s="7">
        <v>1</v>
      </c>
      <c r="CK32" s="7">
        <v>0</v>
      </c>
      <c r="CL32" s="7">
        <v>8</v>
      </c>
      <c r="CM32" s="7">
        <v>6</v>
      </c>
    </row>
    <row r="33" spans="1:91" x14ac:dyDescent="0.2">
      <c r="A33" s="52">
        <v>4</v>
      </c>
      <c r="B33" s="7">
        <f>SUM(C33:J33)</f>
        <v>92</v>
      </c>
      <c r="C33" s="7">
        <f>SUM(K33:S33)-P33</f>
        <v>18</v>
      </c>
      <c r="D33" s="7">
        <f>SUM(T33:Z33)</f>
        <v>6</v>
      </c>
      <c r="E33" s="7">
        <f>SUM(AA33:AI33)</f>
        <v>10</v>
      </c>
      <c r="F33" s="7">
        <f>SUM(AJ33:AP33)</f>
        <v>5</v>
      </c>
      <c r="G33" s="7">
        <f>SUM(AQ33:BA33)</f>
        <v>15</v>
      </c>
      <c r="H33" s="7">
        <f>SUM(BB33:BN33)</f>
        <v>6</v>
      </c>
      <c r="I33" s="7">
        <f>SUM(BO33:CA33)</f>
        <v>18</v>
      </c>
      <c r="J33" s="7">
        <f>SUM(CB33:CM33)-CG33</f>
        <v>14</v>
      </c>
      <c r="K33" s="7">
        <v>0</v>
      </c>
      <c r="L33" s="7">
        <v>2</v>
      </c>
      <c r="M33" s="7">
        <v>1</v>
      </c>
      <c r="N33" s="7">
        <v>5</v>
      </c>
      <c r="O33" s="7">
        <v>6</v>
      </c>
      <c r="P33" s="7">
        <f>SUM(K33:O33)</f>
        <v>14</v>
      </c>
      <c r="Q33" s="7">
        <v>0</v>
      </c>
      <c r="R33" s="7">
        <v>3</v>
      </c>
      <c r="S33" s="7">
        <v>1</v>
      </c>
      <c r="T33" s="7">
        <v>0</v>
      </c>
      <c r="U33" s="7">
        <v>0</v>
      </c>
      <c r="V33" s="7">
        <v>1</v>
      </c>
      <c r="W33" s="7">
        <v>2</v>
      </c>
      <c r="X33" s="7">
        <v>0</v>
      </c>
      <c r="Y33" s="7">
        <v>0</v>
      </c>
      <c r="Z33" s="7">
        <v>3</v>
      </c>
      <c r="AA33" s="7">
        <v>2</v>
      </c>
      <c r="AB33" s="7">
        <v>1</v>
      </c>
      <c r="AC33" s="7">
        <v>2</v>
      </c>
      <c r="AD33" s="7">
        <v>2</v>
      </c>
      <c r="AE33" s="7">
        <v>0</v>
      </c>
      <c r="AF33" s="7">
        <v>1</v>
      </c>
      <c r="AG33" s="7">
        <v>1</v>
      </c>
      <c r="AH33" s="7">
        <v>0</v>
      </c>
      <c r="AI33" s="7">
        <v>1</v>
      </c>
      <c r="AJ33" s="7">
        <v>0</v>
      </c>
      <c r="AK33" s="7">
        <v>1</v>
      </c>
      <c r="AL33" s="7">
        <v>1</v>
      </c>
      <c r="AM33" s="7">
        <v>1</v>
      </c>
      <c r="AN33" s="7">
        <v>1</v>
      </c>
      <c r="AO33" s="7">
        <v>1</v>
      </c>
      <c r="AP33" s="7">
        <v>0</v>
      </c>
      <c r="AQ33" s="7">
        <v>1</v>
      </c>
      <c r="AR33" s="7">
        <v>0</v>
      </c>
      <c r="AS33" s="7">
        <v>1</v>
      </c>
      <c r="AT33" s="7">
        <v>0</v>
      </c>
      <c r="AU33" s="7">
        <v>1</v>
      </c>
      <c r="AV33" s="7">
        <v>1</v>
      </c>
      <c r="AW33" s="7">
        <v>5</v>
      </c>
      <c r="AX33" s="7">
        <v>0</v>
      </c>
      <c r="AY33" s="7">
        <v>0</v>
      </c>
      <c r="AZ33" s="7">
        <v>0</v>
      </c>
      <c r="BA33" s="7">
        <v>6</v>
      </c>
      <c r="BB33" s="7">
        <v>1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3</v>
      </c>
      <c r="BM33" s="7">
        <v>1</v>
      </c>
      <c r="BN33" s="7">
        <v>1</v>
      </c>
      <c r="BO33" s="7">
        <v>0</v>
      </c>
      <c r="BP33" s="7">
        <v>1</v>
      </c>
      <c r="BQ33" s="7">
        <v>3</v>
      </c>
      <c r="BR33" s="7">
        <v>2</v>
      </c>
      <c r="BS33" s="7">
        <v>0</v>
      </c>
      <c r="BT33" s="7">
        <v>0</v>
      </c>
      <c r="BU33" s="7">
        <v>7</v>
      </c>
      <c r="BV33" s="7">
        <v>3</v>
      </c>
      <c r="BW33" s="7">
        <v>1</v>
      </c>
      <c r="BX33" s="7">
        <v>1</v>
      </c>
      <c r="BY33" s="7">
        <v>0</v>
      </c>
      <c r="BZ33" s="7">
        <v>0</v>
      </c>
      <c r="CA33" s="7">
        <v>0</v>
      </c>
      <c r="CB33" s="7">
        <v>1</v>
      </c>
      <c r="CC33" s="7">
        <v>1</v>
      </c>
      <c r="CD33" s="7">
        <v>1</v>
      </c>
      <c r="CE33" s="7">
        <v>1</v>
      </c>
      <c r="CF33" s="7">
        <v>2</v>
      </c>
      <c r="CG33" s="7">
        <f>SUM(CC33:CF33)</f>
        <v>5</v>
      </c>
      <c r="CH33" s="7">
        <v>1</v>
      </c>
      <c r="CI33" s="7">
        <v>3</v>
      </c>
      <c r="CJ33" s="7">
        <v>0</v>
      </c>
      <c r="CK33" s="7">
        <v>0</v>
      </c>
      <c r="CL33" s="7">
        <v>1</v>
      </c>
      <c r="CM33" s="7">
        <v>3</v>
      </c>
    </row>
    <row r="34" spans="1:91" x14ac:dyDescent="0.2">
      <c r="A34" s="52" t="s">
        <v>220</v>
      </c>
      <c r="B34" s="7">
        <f>SUM(C34:J34)</f>
        <v>63</v>
      </c>
      <c r="C34" s="7">
        <f>SUM(K34:S34)-P34</f>
        <v>10</v>
      </c>
      <c r="D34" s="7">
        <f>SUM(T34:Z34)</f>
        <v>4</v>
      </c>
      <c r="E34" s="7">
        <f>SUM(AA34:AI34)</f>
        <v>9</v>
      </c>
      <c r="F34" s="7">
        <f>SUM(AJ34:AP34)</f>
        <v>4</v>
      </c>
      <c r="G34" s="7">
        <f>SUM(AQ34:BA34)</f>
        <v>11</v>
      </c>
      <c r="H34" s="7">
        <f>SUM(BB34:BN34)</f>
        <v>8</v>
      </c>
      <c r="I34" s="7">
        <f>SUM(BO34:CA34)</f>
        <v>12</v>
      </c>
      <c r="J34" s="7">
        <f>SUM(CB34:CM34)-CG34</f>
        <v>5</v>
      </c>
      <c r="K34" s="7">
        <v>1</v>
      </c>
      <c r="L34" s="7">
        <v>0</v>
      </c>
      <c r="M34" s="7">
        <v>3</v>
      </c>
      <c r="N34" s="7">
        <v>3</v>
      </c>
      <c r="O34" s="7">
        <v>1</v>
      </c>
      <c r="P34" s="7">
        <f>SUM(K34:O34)</f>
        <v>8</v>
      </c>
      <c r="Q34" s="7">
        <v>0</v>
      </c>
      <c r="R34" s="7">
        <v>2</v>
      </c>
      <c r="S34" s="7">
        <v>0</v>
      </c>
      <c r="T34" s="7">
        <v>0</v>
      </c>
      <c r="U34" s="7">
        <v>1</v>
      </c>
      <c r="V34" s="7">
        <v>0</v>
      </c>
      <c r="W34" s="7">
        <v>0</v>
      </c>
      <c r="X34" s="7">
        <v>0</v>
      </c>
      <c r="Y34" s="7">
        <v>0</v>
      </c>
      <c r="Z34" s="7">
        <v>3</v>
      </c>
      <c r="AA34" s="7">
        <v>1</v>
      </c>
      <c r="AB34" s="7">
        <v>1</v>
      </c>
      <c r="AC34" s="7">
        <v>0</v>
      </c>
      <c r="AD34" s="7">
        <v>0</v>
      </c>
      <c r="AE34" s="7">
        <v>2</v>
      </c>
      <c r="AF34" s="7">
        <v>3</v>
      </c>
      <c r="AG34" s="7">
        <v>1</v>
      </c>
      <c r="AH34" s="7">
        <v>0</v>
      </c>
      <c r="AI34" s="7">
        <v>1</v>
      </c>
      <c r="AJ34" s="7">
        <v>0</v>
      </c>
      <c r="AK34" s="7">
        <v>0</v>
      </c>
      <c r="AL34" s="7">
        <v>2</v>
      </c>
      <c r="AM34" s="7">
        <v>1</v>
      </c>
      <c r="AN34" s="7">
        <v>0</v>
      </c>
      <c r="AO34" s="7">
        <v>0</v>
      </c>
      <c r="AP34" s="7">
        <v>1</v>
      </c>
      <c r="AQ34" s="7">
        <v>1</v>
      </c>
      <c r="AR34" s="7">
        <v>0</v>
      </c>
      <c r="AS34" s="7">
        <v>0</v>
      </c>
      <c r="AT34" s="7">
        <v>0</v>
      </c>
      <c r="AU34" s="7">
        <v>0</v>
      </c>
      <c r="AV34" s="7">
        <v>1</v>
      </c>
      <c r="AW34" s="7">
        <v>4</v>
      </c>
      <c r="AX34" s="7">
        <v>1</v>
      </c>
      <c r="AY34" s="7">
        <v>0</v>
      </c>
      <c r="AZ34" s="7">
        <v>2</v>
      </c>
      <c r="BA34" s="7">
        <v>2</v>
      </c>
      <c r="BB34" s="7">
        <v>0</v>
      </c>
      <c r="BC34" s="7">
        <v>0</v>
      </c>
      <c r="BD34" s="7">
        <v>1</v>
      </c>
      <c r="BE34" s="7">
        <v>1</v>
      </c>
      <c r="BF34" s="7">
        <v>1</v>
      </c>
      <c r="BG34" s="7">
        <v>2</v>
      </c>
      <c r="BH34" s="7">
        <v>0</v>
      </c>
      <c r="BI34" s="7">
        <v>0</v>
      </c>
      <c r="BJ34" s="7">
        <v>0</v>
      </c>
      <c r="BK34" s="7">
        <v>0</v>
      </c>
      <c r="BL34" s="7">
        <v>1</v>
      </c>
      <c r="BM34" s="7">
        <v>2</v>
      </c>
      <c r="BN34" s="7">
        <v>0</v>
      </c>
      <c r="BO34" s="7">
        <v>0</v>
      </c>
      <c r="BP34" s="7">
        <v>0</v>
      </c>
      <c r="BQ34" s="7">
        <v>1</v>
      </c>
      <c r="BR34" s="7">
        <v>0</v>
      </c>
      <c r="BS34" s="7">
        <v>0</v>
      </c>
      <c r="BT34" s="7">
        <v>4</v>
      </c>
      <c r="BU34" s="7">
        <v>3</v>
      </c>
      <c r="BV34" s="7">
        <v>0</v>
      </c>
      <c r="BW34" s="7">
        <v>1</v>
      </c>
      <c r="BX34" s="7">
        <v>1</v>
      </c>
      <c r="BY34" s="7">
        <v>0</v>
      </c>
      <c r="BZ34" s="7">
        <v>0</v>
      </c>
      <c r="CA34" s="7">
        <v>2</v>
      </c>
      <c r="CB34" s="7">
        <v>0</v>
      </c>
      <c r="CC34" s="7">
        <v>1</v>
      </c>
      <c r="CD34" s="7">
        <v>1</v>
      </c>
      <c r="CE34" s="7">
        <v>0</v>
      </c>
      <c r="CF34" s="7">
        <v>0</v>
      </c>
      <c r="CG34" s="7">
        <f>SUM(CC34:CF34)</f>
        <v>2</v>
      </c>
      <c r="CH34" s="7">
        <v>0</v>
      </c>
      <c r="CI34" s="7">
        <v>0</v>
      </c>
      <c r="CJ34" s="7">
        <v>0</v>
      </c>
      <c r="CK34" s="7">
        <v>0</v>
      </c>
      <c r="CL34" s="7">
        <v>1</v>
      </c>
      <c r="CM34" s="7">
        <v>2</v>
      </c>
    </row>
    <row r="35" spans="1:91" x14ac:dyDescent="0.2">
      <c r="A35" s="52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8" t="s">
        <v>270</v>
      </c>
      <c r="B36" s="7">
        <f>SUM(B40:B44,B47:B51,B54:B58,B61:B65)</f>
        <v>51136</v>
      </c>
      <c r="C36" s="7">
        <f t="shared" ref="C36:BN36" si="2">SUM(C40:C44,C47:C51,C54:C58,C61:C65)</f>
        <v>4614</v>
      </c>
      <c r="D36" s="7">
        <f t="shared" si="2"/>
        <v>4578</v>
      </c>
      <c r="E36" s="7">
        <f t="shared" si="2"/>
        <v>4911</v>
      </c>
      <c r="F36" s="7">
        <f t="shared" si="2"/>
        <v>5780</v>
      </c>
      <c r="G36" s="7">
        <f t="shared" si="2"/>
        <v>7072</v>
      </c>
      <c r="H36" s="7">
        <f t="shared" si="2"/>
        <v>5986</v>
      </c>
      <c r="I36" s="7">
        <f t="shared" si="2"/>
        <v>9693</v>
      </c>
      <c r="J36" s="7">
        <f t="shared" si="2"/>
        <v>8502</v>
      </c>
      <c r="K36" s="7">
        <f t="shared" si="2"/>
        <v>295</v>
      </c>
      <c r="L36" s="7">
        <f t="shared" si="2"/>
        <v>879</v>
      </c>
      <c r="M36" s="7">
        <f t="shared" si="2"/>
        <v>419</v>
      </c>
      <c r="N36" s="7">
        <f t="shared" si="2"/>
        <v>750</v>
      </c>
      <c r="O36" s="7">
        <f t="shared" si="2"/>
        <v>796</v>
      </c>
      <c r="P36" s="7">
        <f>SUM(K36:O36)</f>
        <v>3139</v>
      </c>
      <c r="Q36" s="7">
        <f t="shared" si="2"/>
        <v>593</v>
      </c>
      <c r="R36" s="7">
        <f t="shared" si="2"/>
        <v>455</v>
      </c>
      <c r="S36" s="7">
        <f t="shared" si="2"/>
        <v>427</v>
      </c>
      <c r="T36" s="7">
        <f t="shared" si="2"/>
        <v>969</v>
      </c>
      <c r="U36" s="7">
        <f t="shared" si="2"/>
        <v>749</v>
      </c>
      <c r="V36" s="7">
        <f t="shared" si="2"/>
        <v>400</v>
      </c>
      <c r="W36" s="7">
        <f t="shared" si="2"/>
        <v>479</v>
      </c>
      <c r="X36" s="7">
        <f t="shared" si="2"/>
        <v>536</v>
      </c>
      <c r="Y36" s="7">
        <f t="shared" si="2"/>
        <v>408</v>
      </c>
      <c r="Z36" s="7">
        <f t="shared" si="2"/>
        <v>1037</v>
      </c>
      <c r="AA36" s="7">
        <f t="shared" si="2"/>
        <v>351</v>
      </c>
      <c r="AB36" s="7">
        <f t="shared" si="2"/>
        <v>496</v>
      </c>
      <c r="AC36" s="7">
        <f t="shared" si="2"/>
        <v>211</v>
      </c>
      <c r="AD36" s="7">
        <f t="shared" si="2"/>
        <v>485</v>
      </c>
      <c r="AE36" s="7">
        <f t="shared" si="2"/>
        <v>356</v>
      </c>
      <c r="AF36" s="7">
        <f t="shared" si="2"/>
        <v>594</v>
      </c>
      <c r="AG36" s="7">
        <f t="shared" si="2"/>
        <v>1117</v>
      </c>
      <c r="AH36" s="7">
        <f t="shared" si="2"/>
        <v>398</v>
      </c>
      <c r="AI36" s="7">
        <f t="shared" si="2"/>
        <v>903</v>
      </c>
      <c r="AJ36" s="7">
        <f t="shared" si="2"/>
        <v>843</v>
      </c>
      <c r="AK36" s="7">
        <f t="shared" si="2"/>
        <v>962</v>
      </c>
      <c r="AL36" s="7">
        <f t="shared" si="2"/>
        <v>1443</v>
      </c>
      <c r="AM36" s="7">
        <f t="shared" si="2"/>
        <v>1173</v>
      </c>
      <c r="AN36" s="7">
        <f t="shared" si="2"/>
        <v>427</v>
      </c>
      <c r="AO36" s="7">
        <f t="shared" si="2"/>
        <v>595</v>
      </c>
      <c r="AP36" s="7">
        <f t="shared" si="2"/>
        <v>337</v>
      </c>
      <c r="AQ36" s="7">
        <f t="shared" si="2"/>
        <v>329</v>
      </c>
      <c r="AR36" s="7">
        <f t="shared" si="2"/>
        <v>1009</v>
      </c>
      <c r="AS36" s="7">
        <f t="shared" si="2"/>
        <v>449</v>
      </c>
      <c r="AT36" s="7">
        <f t="shared" si="2"/>
        <v>349</v>
      </c>
      <c r="AU36" s="7">
        <f t="shared" si="2"/>
        <v>603</v>
      </c>
      <c r="AV36" s="7">
        <f t="shared" si="2"/>
        <v>891</v>
      </c>
      <c r="AW36" s="7">
        <f t="shared" si="2"/>
        <v>903</v>
      </c>
      <c r="AX36" s="7">
        <f t="shared" si="2"/>
        <v>545</v>
      </c>
      <c r="AY36" s="7">
        <f t="shared" si="2"/>
        <v>132</v>
      </c>
      <c r="AZ36" s="7">
        <f t="shared" si="2"/>
        <v>455</v>
      </c>
      <c r="BA36" s="7">
        <f t="shared" si="2"/>
        <v>1407</v>
      </c>
      <c r="BB36" s="7">
        <f t="shared" si="2"/>
        <v>866</v>
      </c>
      <c r="BC36" s="7">
        <f t="shared" si="2"/>
        <v>119</v>
      </c>
      <c r="BD36" s="7">
        <f t="shared" si="2"/>
        <v>535</v>
      </c>
      <c r="BE36" s="7">
        <f t="shared" si="2"/>
        <v>289</v>
      </c>
      <c r="BF36" s="7">
        <f t="shared" si="2"/>
        <v>226</v>
      </c>
      <c r="BG36" s="7">
        <f t="shared" si="2"/>
        <v>757</v>
      </c>
      <c r="BH36" s="7">
        <f t="shared" si="2"/>
        <v>210</v>
      </c>
      <c r="BI36" s="7">
        <f t="shared" si="2"/>
        <v>443</v>
      </c>
      <c r="BJ36" s="7">
        <f t="shared" si="2"/>
        <v>952</v>
      </c>
      <c r="BK36" s="7">
        <f t="shared" si="2"/>
        <v>407</v>
      </c>
      <c r="BL36" s="7">
        <f t="shared" si="2"/>
        <v>535</v>
      </c>
      <c r="BM36" s="7">
        <f t="shared" si="2"/>
        <v>256</v>
      </c>
      <c r="BN36" s="7">
        <f t="shared" si="2"/>
        <v>391</v>
      </c>
      <c r="BO36" s="7">
        <f t="shared" ref="BO36:CM36" si="3">SUM(BO40:BO44,BO47:BO51,BO54:BO58,BO61:BO65)</f>
        <v>895</v>
      </c>
      <c r="BP36" s="7">
        <f t="shared" si="3"/>
        <v>634</v>
      </c>
      <c r="BQ36" s="7">
        <f t="shared" si="3"/>
        <v>983</v>
      </c>
      <c r="BR36" s="7">
        <f t="shared" si="3"/>
        <v>443</v>
      </c>
      <c r="BS36" s="7">
        <f t="shared" si="3"/>
        <v>124</v>
      </c>
      <c r="BT36" s="7">
        <f t="shared" si="3"/>
        <v>1176</v>
      </c>
      <c r="BU36" s="7">
        <f t="shared" si="3"/>
        <v>1815</v>
      </c>
      <c r="BV36" s="7">
        <f t="shared" si="3"/>
        <v>890</v>
      </c>
      <c r="BW36" s="7">
        <f t="shared" si="3"/>
        <v>363</v>
      </c>
      <c r="BX36" s="7">
        <f t="shared" si="3"/>
        <v>731</v>
      </c>
      <c r="BY36" s="7">
        <f t="shared" si="3"/>
        <v>220</v>
      </c>
      <c r="BZ36" s="7">
        <f t="shared" si="3"/>
        <v>374</v>
      </c>
      <c r="CA36" s="7">
        <f t="shared" si="3"/>
        <v>1045</v>
      </c>
      <c r="CB36" s="7">
        <f t="shared" si="3"/>
        <v>381</v>
      </c>
      <c r="CC36" s="7">
        <f t="shared" si="3"/>
        <v>598</v>
      </c>
      <c r="CD36" s="7">
        <f t="shared" si="3"/>
        <v>791</v>
      </c>
      <c r="CE36" s="7">
        <f t="shared" si="3"/>
        <v>279</v>
      </c>
      <c r="CF36" s="7">
        <f t="shared" si="3"/>
        <v>532</v>
      </c>
      <c r="CG36" s="7">
        <f>SUM(CC36:CF36)</f>
        <v>2200</v>
      </c>
      <c r="CH36" s="7">
        <f t="shared" si="3"/>
        <v>1347</v>
      </c>
      <c r="CI36" s="7">
        <f t="shared" si="3"/>
        <v>1232</v>
      </c>
      <c r="CJ36" s="7">
        <f t="shared" si="3"/>
        <v>708</v>
      </c>
      <c r="CK36" s="7">
        <f t="shared" si="3"/>
        <v>225</v>
      </c>
      <c r="CL36" s="7">
        <f t="shared" si="3"/>
        <v>1239</v>
      </c>
      <c r="CM36" s="7">
        <f t="shared" si="3"/>
        <v>1170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8" t="s">
        <v>536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263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52">
        <v>1</v>
      </c>
      <c r="B40" s="7">
        <f>SUM(C40:J40)</f>
        <v>3170</v>
      </c>
      <c r="C40" s="7">
        <f>SUM(K40:S40)-P40</f>
        <v>201</v>
      </c>
      <c r="D40" s="7">
        <f>SUM(T40:Z40)</f>
        <v>251</v>
      </c>
      <c r="E40" s="7">
        <f>SUM(AA40:AI40)</f>
        <v>125</v>
      </c>
      <c r="F40" s="7">
        <f>SUM(AJ40:AP40)</f>
        <v>367</v>
      </c>
      <c r="G40" s="7">
        <f>SUM(AQ40:BA40)</f>
        <v>174</v>
      </c>
      <c r="H40" s="7">
        <f>SUM(BB40:BN40)</f>
        <v>497</v>
      </c>
      <c r="I40" s="7">
        <f>SUM(BO40:CA40)</f>
        <v>753</v>
      </c>
      <c r="J40" s="7">
        <f>SUM(CB40:CM40)-CG40</f>
        <v>802</v>
      </c>
      <c r="K40" s="7">
        <v>11</v>
      </c>
      <c r="L40" s="7">
        <v>28</v>
      </c>
      <c r="M40" s="7">
        <v>14</v>
      </c>
      <c r="N40" s="7">
        <v>26</v>
      </c>
      <c r="O40" s="7">
        <v>50</v>
      </c>
      <c r="P40" s="7">
        <f>SUM(K40:O40)</f>
        <v>129</v>
      </c>
      <c r="Q40" s="7">
        <v>44</v>
      </c>
      <c r="R40" s="7">
        <v>13</v>
      </c>
      <c r="S40" s="7">
        <v>15</v>
      </c>
      <c r="T40" s="7">
        <v>65</v>
      </c>
      <c r="U40" s="7">
        <v>50</v>
      </c>
      <c r="V40" s="7">
        <v>18</v>
      </c>
      <c r="W40" s="7">
        <v>18</v>
      </c>
      <c r="X40" s="7">
        <v>39</v>
      </c>
      <c r="Y40" s="7">
        <v>25</v>
      </c>
      <c r="Z40" s="7">
        <v>36</v>
      </c>
      <c r="AA40" s="7">
        <v>9</v>
      </c>
      <c r="AB40" s="7">
        <v>8</v>
      </c>
      <c r="AC40" s="7">
        <v>5</v>
      </c>
      <c r="AD40" s="7">
        <v>20</v>
      </c>
      <c r="AE40" s="7">
        <v>14</v>
      </c>
      <c r="AF40" s="7">
        <v>5</v>
      </c>
      <c r="AG40" s="7">
        <v>37</v>
      </c>
      <c r="AH40" s="7">
        <v>7</v>
      </c>
      <c r="AI40" s="7">
        <v>20</v>
      </c>
      <c r="AJ40" s="7">
        <v>81</v>
      </c>
      <c r="AK40" s="7">
        <v>67</v>
      </c>
      <c r="AL40" s="7">
        <v>80</v>
      </c>
      <c r="AM40" s="7">
        <v>75</v>
      </c>
      <c r="AN40" s="7">
        <v>30</v>
      </c>
      <c r="AO40" s="7">
        <v>13</v>
      </c>
      <c r="AP40" s="7">
        <v>21</v>
      </c>
      <c r="AQ40" s="7">
        <v>6</v>
      </c>
      <c r="AR40" s="7">
        <v>23</v>
      </c>
      <c r="AS40" s="7">
        <v>12</v>
      </c>
      <c r="AT40" s="7">
        <v>4</v>
      </c>
      <c r="AU40" s="7">
        <v>27</v>
      </c>
      <c r="AV40" s="7">
        <v>36</v>
      </c>
      <c r="AW40" s="7">
        <v>11</v>
      </c>
      <c r="AX40" s="7">
        <v>13</v>
      </c>
      <c r="AY40" s="7">
        <v>6</v>
      </c>
      <c r="AZ40" s="7">
        <v>12</v>
      </c>
      <c r="BA40" s="7">
        <v>24</v>
      </c>
      <c r="BB40" s="7">
        <v>30</v>
      </c>
      <c r="BC40" s="7">
        <v>4</v>
      </c>
      <c r="BD40" s="7">
        <v>42</v>
      </c>
      <c r="BE40" s="7">
        <v>12</v>
      </c>
      <c r="BF40" s="7">
        <v>11</v>
      </c>
      <c r="BG40" s="7">
        <v>105</v>
      </c>
      <c r="BH40" s="7">
        <v>9</v>
      </c>
      <c r="BI40" s="7">
        <v>51</v>
      </c>
      <c r="BJ40" s="7">
        <v>155</v>
      </c>
      <c r="BK40" s="7">
        <v>30</v>
      </c>
      <c r="BL40" s="7">
        <v>21</v>
      </c>
      <c r="BM40" s="7">
        <v>6</v>
      </c>
      <c r="BN40" s="7">
        <v>21</v>
      </c>
      <c r="BO40" s="7">
        <v>60</v>
      </c>
      <c r="BP40" s="7">
        <v>33</v>
      </c>
      <c r="BQ40" s="7">
        <v>105</v>
      </c>
      <c r="BR40" s="7">
        <v>45</v>
      </c>
      <c r="BS40" s="7">
        <v>17</v>
      </c>
      <c r="BT40" s="7">
        <v>83</v>
      </c>
      <c r="BU40" s="7">
        <v>117</v>
      </c>
      <c r="BV40" s="7">
        <v>76</v>
      </c>
      <c r="BW40" s="7">
        <v>13</v>
      </c>
      <c r="BX40" s="7">
        <v>54</v>
      </c>
      <c r="BY40" s="7">
        <v>16</v>
      </c>
      <c r="BZ40" s="7">
        <v>32</v>
      </c>
      <c r="CA40" s="7">
        <v>102</v>
      </c>
      <c r="CB40" s="7">
        <v>36</v>
      </c>
      <c r="CC40" s="7">
        <v>26</v>
      </c>
      <c r="CD40" s="7">
        <v>54</v>
      </c>
      <c r="CE40" s="7">
        <v>17</v>
      </c>
      <c r="CF40" s="7">
        <v>32</v>
      </c>
      <c r="CG40" s="7">
        <f>SUM(CC40:CF40)</f>
        <v>129</v>
      </c>
      <c r="CH40" s="7">
        <v>124</v>
      </c>
      <c r="CI40" s="7">
        <v>135</v>
      </c>
      <c r="CJ40" s="7">
        <v>78</v>
      </c>
      <c r="CK40" s="7">
        <v>19</v>
      </c>
      <c r="CL40" s="7">
        <v>145</v>
      </c>
      <c r="CM40" s="7">
        <v>136</v>
      </c>
    </row>
    <row r="41" spans="1:91" x14ac:dyDescent="0.2">
      <c r="A41" s="52">
        <v>2</v>
      </c>
      <c r="B41" s="7">
        <f>SUM(C41:J41)</f>
        <v>2236</v>
      </c>
      <c r="C41" s="7">
        <f>SUM(K41:S41)-P41</f>
        <v>92</v>
      </c>
      <c r="D41" s="7">
        <f>SUM(T41:Z41)</f>
        <v>169</v>
      </c>
      <c r="E41" s="7">
        <f>SUM(AA41:AI41)</f>
        <v>67</v>
      </c>
      <c r="F41" s="7">
        <f>SUM(AJ41:AP41)</f>
        <v>241</v>
      </c>
      <c r="G41" s="7">
        <f>SUM(AQ41:BA41)</f>
        <v>85</v>
      </c>
      <c r="H41" s="7">
        <f>SUM(BB41:BN41)</f>
        <v>351</v>
      </c>
      <c r="I41" s="7">
        <f>SUM(BO41:CA41)</f>
        <v>611</v>
      </c>
      <c r="J41" s="7">
        <f>SUM(CB41:CM41)-CG41</f>
        <v>620</v>
      </c>
      <c r="K41" s="7">
        <v>2</v>
      </c>
      <c r="L41" s="7">
        <v>15</v>
      </c>
      <c r="M41" s="7">
        <v>3</v>
      </c>
      <c r="N41" s="7">
        <v>5</v>
      </c>
      <c r="O41" s="7">
        <v>20</v>
      </c>
      <c r="P41" s="7">
        <f>SUM(K41:O41)</f>
        <v>45</v>
      </c>
      <c r="Q41" s="7">
        <v>27</v>
      </c>
      <c r="R41" s="7">
        <v>3</v>
      </c>
      <c r="S41" s="7">
        <v>17</v>
      </c>
      <c r="T41" s="7">
        <v>52</v>
      </c>
      <c r="U41" s="7">
        <v>36</v>
      </c>
      <c r="V41" s="7">
        <v>7</v>
      </c>
      <c r="W41" s="7">
        <v>11</v>
      </c>
      <c r="X41" s="7">
        <v>20</v>
      </c>
      <c r="Y41" s="7">
        <v>19</v>
      </c>
      <c r="Z41" s="7">
        <v>24</v>
      </c>
      <c r="AA41" s="7">
        <v>5</v>
      </c>
      <c r="AB41" s="7">
        <v>6</v>
      </c>
      <c r="AC41" s="7">
        <v>1</v>
      </c>
      <c r="AD41" s="7">
        <v>12</v>
      </c>
      <c r="AE41" s="7">
        <v>7</v>
      </c>
      <c r="AF41" s="7">
        <v>1</v>
      </c>
      <c r="AG41" s="7">
        <v>22</v>
      </c>
      <c r="AH41" s="7">
        <v>4</v>
      </c>
      <c r="AI41" s="7">
        <v>9</v>
      </c>
      <c r="AJ41" s="7">
        <v>62</v>
      </c>
      <c r="AK41" s="7">
        <v>62</v>
      </c>
      <c r="AL41" s="7">
        <v>32</v>
      </c>
      <c r="AM41" s="7">
        <v>44</v>
      </c>
      <c r="AN41" s="7">
        <v>24</v>
      </c>
      <c r="AO41" s="7">
        <v>8</v>
      </c>
      <c r="AP41" s="7">
        <v>9</v>
      </c>
      <c r="AQ41" s="7">
        <v>2</v>
      </c>
      <c r="AR41" s="7">
        <v>15</v>
      </c>
      <c r="AS41" s="7">
        <v>1</v>
      </c>
      <c r="AT41" s="7">
        <v>11</v>
      </c>
      <c r="AU41" s="7">
        <v>15</v>
      </c>
      <c r="AV41" s="7">
        <v>13</v>
      </c>
      <c r="AW41" s="7">
        <v>6</v>
      </c>
      <c r="AX41" s="7">
        <v>8</v>
      </c>
      <c r="AY41" s="7">
        <v>2</v>
      </c>
      <c r="AZ41" s="7">
        <v>3</v>
      </c>
      <c r="BA41" s="7">
        <v>9</v>
      </c>
      <c r="BB41" s="7">
        <v>11</v>
      </c>
      <c r="BC41" s="7">
        <v>4</v>
      </c>
      <c r="BD41" s="7">
        <v>24</v>
      </c>
      <c r="BE41" s="7">
        <v>4</v>
      </c>
      <c r="BF41" s="7">
        <v>9</v>
      </c>
      <c r="BG41" s="7">
        <v>64</v>
      </c>
      <c r="BH41" s="7">
        <v>12</v>
      </c>
      <c r="BI41" s="7">
        <v>57</v>
      </c>
      <c r="BJ41" s="7">
        <v>109</v>
      </c>
      <c r="BK41" s="7">
        <v>21</v>
      </c>
      <c r="BL41" s="7">
        <v>20</v>
      </c>
      <c r="BM41" s="7">
        <v>7</v>
      </c>
      <c r="BN41" s="7">
        <v>9</v>
      </c>
      <c r="BO41" s="7">
        <v>53</v>
      </c>
      <c r="BP41" s="7">
        <v>21</v>
      </c>
      <c r="BQ41" s="7">
        <v>92</v>
      </c>
      <c r="BR41" s="7">
        <v>24</v>
      </c>
      <c r="BS41" s="7">
        <v>8</v>
      </c>
      <c r="BT41" s="7">
        <v>90</v>
      </c>
      <c r="BU41" s="7">
        <v>103</v>
      </c>
      <c r="BV41" s="7">
        <v>68</v>
      </c>
      <c r="BW41" s="7">
        <v>9</v>
      </c>
      <c r="BX41" s="7">
        <v>33</v>
      </c>
      <c r="BY41" s="7">
        <v>14</v>
      </c>
      <c r="BZ41" s="7">
        <v>25</v>
      </c>
      <c r="CA41" s="7">
        <v>71</v>
      </c>
      <c r="CB41" s="7">
        <v>33</v>
      </c>
      <c r="CC41" s="7">
        <v>21</v>
      </c>
      <c r="CD41" s="7">
        <v>42</v>
      </c>
      <c r="CE41" s="7">
        <v>8</v>
      </c>
      <c r="CF41" s="7">
        <v>32</v>
      </c>
      <c r="CG41" s="7">
        <f>SUM(CC41:CF41)</f>
        <v>103</v>
      </c>
      <c r="CH41" s="7">
        <v>117</v>
      </c>
      <c r="CI41" s="7">
        <v>99</v>
      </c>
      <c r="CJ41" s="7">
        <v>69</v>
      </c>
      <c r="CK41" s="7">
        <v>5</v>
      </c>
      <c r="CL41" s="7">
        <v>99</v>
      </c>
      <c r="CM41" s="7">
        <v>95</v>
      </c>
    </row>
    <row r="42" spans="1:91" x14ac:dyDescent="0.2">
      <c r="A42" s="52">
        <v>3</v>
      </c>
      <c r="B42" s="7">
        <f>SUM(C42:J42)</f>
        <v>1519</v>
      </c>
      <c r="C42" s="7">
        <f>SUM(K42:S42)-P42</f>
        <v>60</v>
      </c>
      <c r="D42" s="7">
        <f>SUM(T42:Z42)</f>
        <v>87</v>
      </c>
      <c r="E42" s="7">
        <f>SUM(AA42:AI42)</f>
        <v>45</v>
      </c>
      <c r="F42" s="7">
        <f>SUM(AJ42:AP42)</f>
        <v>144</v>
      </c>
      <c r="G42" s="7">
        <f>SUM(AQ42:BA42)</f>
        <v>69</v>
      </c>
      <c r="H42" s="7">
        <f>SUM(BB42:BN42)</f>
        <v>234</v>
      </c>
      <c r="I42" s="7">
        <f>SUM(BO42:CA42)</f>
        <v>448</v>
      </c>
      <c r="J42" s="7">
        <f>SUM(CB42:CM42)-CG42</f>
        <v>432</v>
      </c>
      <c r="K42" s="7">
        <v>0</v>
      </c>
      <c r="L42" s="7">
        <v>12</v>
      </c>
      <c r="M42" s="7">
        <v>5</v>
      </c>
      <c r="N42" s="7">
        <v>6</v>
      </c>
      <c r="O42" s="7">
        <v>10</v>
      </c>
      <c r="P42" s="7">
        <f>SUM(K42:O42)</f>
        <v>33</v>
      </c>
      <c r="Q42" s="7">
        <v>17</v>
      </c>
      <c r="R42" s="7">
        <v>4</v>
      </c>
      <c r="S42" s="7">
        <v>6</v>
      </c>
      <c r="T42" s="7">
        <v>23</v>
      </c>
      <c r="U42" s="7">
        <v>22</v>
      </c>
      <c r="V42" s="7">
        <v>6</v>
      </c>
      <c r="W42" s="7">
        <v>5</v>
      </c>
      <c r="X42" s="7">
        <v>14</v>
      </c>
      <c r="Y42" s="7">
        <v>6</v>
      </c>
      <c r="Z42" s="7">
        <v>11</v>
      </c>
      <c r="AA42" s="7">
        <v>5</v>
      </c>
      <c r="AB42" s="7">
        <v>5</v>
      </c>
      <c r="AC42" s="7">
        <v>1</v>
      </c>
      <c r="AD42" s="7">
        <v>7</v>
      </c>
      <c r="AE42" s="7">
        <v>3</v>
      </c>
      <c r="AF42" s="7">
        <v>4</v>
      </c>
      <c r="AG42" s="7">
        <v>14</v>
      </c>
      <c r="AH42" s="7">
        <v>0</v>
      </c>
      <c r="AI42" s="7">
        <v>6</v>
      </c>
      <c r="AJ42" s="7">
        <v>37</v>
      </c>
      <c r="AK42" s="7">
        <v>24</v>
      </c>
      <c r="AL42" s="7">
        <v>22</v>
      </c>
      <c r="AM42" s="7">
        <v>34</v>
      </c>
      <c r="AN42" s="7">
        <v>15</v>
      </c>
      <c r="AO42" s="7">
        <v>6</v>
      </c>
      <c r="AP42" s="7">
        <v>6</v>
      </c>
      <c r="AQ42" s="7">
        <v>4</v>
      </c>
      <c r="AR42" s="7">
        <v>7</v>
      </c>
      <c r="AS42" s="7">
        <v>2</v>
      </c>
      <c r="AT42" s="7">
        <v>3</v>
      </c>
      <c r="AU42" s="7">
        <v>15</v>
      </c>
      <c r="AV42" s="7">
        <v>14</v>
      </c>
      <c r="AW42" s="7">
        <v>8</v>
      </c>
      <c r="AX42" s="7">
        <v>4</v>
      </c>
      <c r="AY42" s="7">
        <v>1</v>
      </c>
      <c r="AZ42" s="7">
        <v>3</v>
      </c>
      <c r="BA42" s="7">
        <v>8</v>
      </c>
      <c r="BB42" s="7">
        <v>8</v>
      </c>
      <c r="BC42" s="7">
        <v>4</v>
      </c>
      <c r="BD42" s="7">
        <v>26</v>
      </c>
      <c r="BE42" s="7">
        <v>6</v>
      </c>
      <c r="BF42" s="7">
        <v>9</v>
      </c>
      <c r="BG42" s="7">
        <v>52</v>
      </c>
      <c r="BH42" s="7">
        <v>11</v>
      </c>
      <c r="BI42" s="7">
        <v>29</v>
      </c>
      <c r="BJ42" s="7">
        <v>53</v>
      </c>
      <c r="BK42" s="7">
        <v>16</v>
      </c>
      <c r="BL42" s="7">
        <v>10</v>
      </c>
      <c r="BM42" s="7">
        <v>4</v>
      </c>
      <c r="BN42" s="7">
        <v>6</v>
      </c>
      <c r="BO42" s="7">
        <v>43</v>
      </c>
      <c r="BP42" s="7">
        <v>14</v>
      </c>
      <c r="BQ42" s="7">
        <v>68</v>
      </c>
      <c r="BR42" s="7">
        <v>28</v>
      </c>
      <c r="BS42" s="7">
        <v>7</v>
      </c>
      <c r="BT42" s="7">
        <v>47</v>
      </c>
      <c r="BU42" s="7">
        <v>72</v>
      </c>
      <c r="BV42" s="7">
        <v>46</v>
      </c>
      <c r="BW42" s="7">
        <v>6</v>
      </c>
      <c r="BX42" s="7">
        <v>34</v>
      </c>
      <c r="BY42" s="7">
        <v>5</v>
      </c>
      <c r="BZ42" s="7">
        <v>17</v>
      </c>
      <c r="CA42" s="7">
        <v>61</v>
      </c>
      <c r="CB42" s="7">
        <v>28</v>
      </c>
      <c r="CC42" s="7">
        <v>7</v>
      </c>
      <c r="CD42" s="7">
        <v>26</v>
      </c>
      <c r="CE42" s="7">
        <v>6</v>
      </c>
      <c r="CF42" s="7">
        <v>9</v>
      </c>
      <c r="CG42" s="7">
        <f>SUM(CC42:CF42)</f>
        <v>48</v>
      </c>
      <c r="CH42" s="7">
        <v>102</v>
      </c>
      <c r="CI42" s="7">
        <v>66</v>
      </c>
      <c r="CJ42" s="7">
        <v>41</v>
      </c>
      <c r="CK42" s="7">
        <v>5</v>
      </c>
      <c r="CL42" s="7">
        <v>70</v>
      </c>
      <c r="CM42" s="7">
        <v>72</v>
      </c>
    </row>
    <row r="43" spans="1:91" x14ac:dyDescent="0.2">
      <c r="A43" s="52">
        <v>4</v>
      </c>
      <c r="B43" s="7">
        <f>SUM(C43:J43)</f>
        <v>1119</v>
      </c>
      <c r="C43" s="7">
        <f>SUM(K43:S43)-P43</f>
        <v>24</v>
      </c>
      <c r="D43" s="7">
        <f>SUM(T43:Z43)</f>
        <v>49</v>
      </c>
      <c r="E43" s="7">
        <f>SUM(AA43:AI43)</f>
        <v>17</v>
      </c>
      <c r="F43" s="7">
        <f>SUM(AJ43:AP43)</f>
        <v>86</v>
      </c>
      <c r="G43" s="7">
        <f>SUM(AQ43:BA43)</f>
        <v>48</v>
      </c>
      <c r="H43" s="7">
        <f>SUM(BB43:BN43)</f>
        <v>154</v>
      </c>
      <c r="I43" s="7">
        <f>SUM(BO43:CA43)</f>
        <v>364</v>
      </c>
      <c r="J43" s="7">
        <f>SUM(CB43:CM43)-CG43</f>
        <v>377</v>
      </c>
      <c r="K43" s="7">
        <v>1</v>
      </c>
      <c r="L43" s="7">
        <v>5</v>
      </c>
      <c r="M43" s="7">
        <v>3</v>
      </c>
      <c r="N43" s="7">
        <v>0</v>
      </c>
      <c r="O43" s="7">
        <v>1</v>
      </c>
      <c r="P43" s="7">
        <f>SUM(K43:O43)</f>
        <v>10</v>
      </c>
      <c r="Q43" s="7">
        <v>11</v>
      </c>
      <c r="R43" s="7">
        <v>3</v>
      </c>
      <c r="S43" s="7">
        <v>0</v>
      </c>
      <c r="T43" s="7">
        <v>14</v>
      </c>
      <c r="U43" s="7">
        <v>10</v>
      </c>
      <c r="V43" s="7">
        <v>2</v>
      </c>
      <c r="W43" s="7">
        <v>4</v>
      </c>
      <c r="X43" s="7">
        <v>5</v>
      </c>
      <c r="Y43" s="7">
        <v>8</v>
      </c>
      <c r="Z43" s="7">
        <v>6</v>
      </c>
      <c r="AA43" s="7">
        <v>2</v>
      </c>
      <c r="AB43" s="7">
        <v>1</v>
      </c>
      <c r="AC43" s="7">
        <v>1</v>
      </c>
      <c r="AD43" s="7">
        <v>0</v>
      </c>
      <c r="AE43" s="7">
        <v>1</v>
      </c>
      <c r="AF43" s="7">
        <v>5</v>
      </c>
      <c r="AG43" s="7">
        <v>3</v>
      </c>
      <c r="AH43" s="7">
        <v>2</v>
      </c>
      <c r="AI43" s="7">
        <v>2</v>
      </c>
      <c r="AJ43" s="7">
        <v>26</v>
      </c>
      <c r="AK43" s="7">
        <v>15</v>
      </c>
      <c r="AL43" s="7">
        <v>15</v>
      </c>
      <c r="AM43" s="7">
        <v>11</v>
      </c>
      <c r="AN43" s="7">
        <v>13</v>
      </c>
      <c r="AO43" s="7">
        <v>4</v>
      </c>
      <c r="AP43" s="7">
        <v>2</v>
      </c>
      <c r="AQ43" s="7">
        <v>3</v>
      </c>
      <c r="AR43" s="7">
        <v>4</v>
      </c>
      <c r="AS43" s="7">
        <v>1</v>
      </c>
      <c r="AT43" s="7">
        <v>3</v>
      </c>
      <c r="AU43" s="7">
        <v>12</v>
      </c>
      <c r="AV43" s="7">
        <v>11</v>
      </c>
      <c r="AW43" s="7">
        <v>5</v>
      </c>
      <c r="AX43" s="7">
        <v>3</v>
      </c>
      <c r="AY43" s="7">
        <v>0</v>
      </c>
      <c r="AZ43" s="7">
        <v>3</v>
      </c>
      <c r="BA43" s="7">
        <v>3</v>
      </c>
      <c r="BB43" s="7">
        <v>3</v>
      </c>
      <c r="BC43" s="7">
        <v>1</v>
      </c>
      <c r="BD43" s="7">
        <v>13</v>
      </c>
      <c r="BE43" s="7">
        <v>6</v>
      </c>
      <c r="BF43" s="7">
        <v>6</v>
      </c>
      <c r="BG43" s="7">
        <v>19</v>
      </c>
      <c r="BH43" s="7">
        <v>7</v>
      </c>
      <c r="BI43" s="7">
        <v>26</v>
      </c>
      <c r="BJ43" s="7">
        <v>46</v>
      </c>
      <c r="BK43" s="7">
        <v>12</v>
      </c>
      <c r="BL43" s="7">
        <v>5</v>
      </c>
      <c r="BM43" s="7">
        <v>3</v>
      </c>
      <c r="BN43" s="7">
        <v>7</v>
      </c>
      <c r="BO43" s="7">
        <v>20</v>
      </c>
      <c r="BP43" s="7">
        <v>13</v>
      </c>
      <c r="BQ43" s="7">
        <v>52</v>
      </c>
      <c r="BR43" s="7">
        <v>15</v>
      </c>
      <c r="BS43" s="7">
        <v>4</v>
      </c>
      <c r="BT43" s="7">
        <v>31</v>
      </c>
      <c r="BU43" s="7">
        <v>76</v>
      </c>
      <c r="BV43" s="7">
        <v>49</v>
      </c>
      <c r="BW43" s="7">
        <v>8</v>
      </c>
      <c r="BX43" s="7">
        <v>29</v>
      </c>
      <c r="BY43" s="7">
        <v>7</v>
      </c>
      <c r="BZ43" s="7">
        <v>7</v>
      </c>
      <c r="CA43" s="7">
        <v>53</v>
      </c>
      <c r="CB43" s="7">
        <v>17</v>
      </c>
      <c r="CC43" s="7">
        <v>9</v>
      </c>
      <c r="CD43" s="7">
        <v>24</v>
      </c>
      <c r="CE43" s="7">
        <v>5</v>
      </c>
      <c r="CF43" s="7">
        <v>7</v>
      </c>
      <c r="CG43" s="7">
        <f>SUM(CC43:CF43)</f>
        <v>45</v>
      </c>
      <c r="CH43" s="7">
        <v>82</v>
      </c>
      <c r="CI43" s="7">
        <v>47</v>
      </c>
      <c r="CJ43" s="7">
        <v>45</v>
      </c>
      <c r="CK43" s="7">
        <v>9</v>
      </c>
      <c r="CL43" s="7">
        <v>74</v>
      </c>
      <c r="CM43" s="7">
        <v>58</v>
      </c>
    </row>
    <row r="44" spans="1:91" x14ac:dyDescent="0.2">
      <c r="A44" s="52" t="s">
        <v>220</v>
      </c>
      <c r="B44" s="7">
        <f>SUM(C44:J44)</f>
        <v>2068</v>
      </c>
      <c r="C44" s="7">
        <f>SUM(K44:S44)-P44</f>
        <v>23</v>
      </c>
      <c r="D44" s="7">
        <f>SUM(T44:Z44)</f>
        <v>56</v>
      </c>
      <c r="E44" s="7">
        <f>SUM(AA44:AI44)</f>
        <v>38</v>
      </c>
      <c r="F44" s="7">
        <f>SUM(AJ44:AP44)</f>
        <v>121</v>
      </c>
      <c r="G44" s="7">
        <f>SUM(AQ44:BA44)</f>
        <v>76</v>
      </c>
      <c r="H44" s="7">
        <f>SUM(BB44:BN44)</f>
        <v>237</v>
      </c>
      <c r="I44" s="7">
        <f>SUM(BO44:CA44)</f>
        <v>710</v>
      </c>
      <c r="J44" s="7">
        <f>SUM(CB44:CM44)-CG44</f>
        <v>807</v>
      </c>
      <c r="K44" s="7">
        <v>0</v>
      </c>
      <c r="L44" s="7">
        <v>2</v>
      </c>
      <c r="M44" s="7">
        <v>0</v>
      </c>
      <c r="N44" s="7">
        <v>1</v>
      </c>
      <c r="O44" s="7">
        <v>8</v>
      </c>
      <c r="P44" s="7">
        <f>SUM(K44:O44)</f>
        <v>11</v>
      </c>
      <c r="Q44" s="7">
        <v>8</v>
      </c>
      <c r="R44" s="7">
        <v>1</v>
      </c>
      <c r="S44" s="7">
        <v>3</v>
      </c>
      <c r="T44" s="7">
        <v>12</v>
      </c>
      <c r="U44" s="7">
        <v>12</v>
      </c>
      <c r="V44" s="7">
        <v>1</v>
      </c>
      <c r="W44" s="7">
        <v>2</v>
      </c>
      <c r="X44" s="7">
        <v>7</v>
      </c>
      <c r="Y44" s="7">
        <v>8</v>
      </c>
      <c r="Z44" s="7">
        <v>14</v>
      </c>
      <c r="AA44" s="7">
        <v>3</v>
      </c>
      <c r="AB44" s="7">
        <v>2</v>
      </c>
      <c r="AC44" s="7">
        <v>3</v>
      </c>
      <c r="AD44" s="7">
        <v>8</v>
      </c>
      <c r="AE44" s="7">
        <v>1</v>
      </c>
      <c r="AF44" s="7">
        <v>3</v>
      </c>
      <c r="AG44" s="7">
        <v>10</v>
      </c>
      <c r="AH44" s="7">
        <v>6</v>
      </c>
      <c r="AI44" s="7">
        <v>2</v>
      </c>
      <c r="AJ44" s="7">
        <v>32</v>
      </c>
      <c r="AK44" s="7">
        <v>26</v>
      </c>
      <c r="AL44" s="7">
        <v>17</v>
      </c>
      <c r="AM44" s="7">
        <v>32</v>
      </c>
      <c r="AN44" s="7">
        <v>3</v>
      </c>
      <c r="AO44" s="7">
        <v>4</v>
      </c>
      <c r="AP44" s="7">
        <v>7</v>
      </c>
      <c r="AQ44" s="7">
        <v>2</v>
      </c>
      <c r="AR44" s="7">
        <v>8</v>
      </c>
      <c r="AS44" s="7">
        <v>3</v>
      </c>
      <c r="AT44" s="7">
        <v>4</v>
      </c>
      <c r="AU44" s="7">
        <v>14</v>
      </c>
      <c r="AV44" s="7">
        <v>13</v>
      </c>
      <c r="AW44" s="7">
        <v>18</v>
      </c>
      <c r="AX44" s="7">
        <v>1</v>
      </c>
      <c r="AY44" s="7">
        <v>2</v>
      </c>
      <c r="AZ44" s="7">
        <v>3</v>
      </c>
      <c r="BA44" s="7">
        <v>8</v>
      </c>
      <c r="BB44" s="7">
        <v>3</v>
      </c>
      <c r="BC44" s="7">
        <v>0</v>
      </c>
      <c r="BD44" s="7">
        <v>20</v>
      </c>
      <c r="BE44" s="7">
        <v>4</v>
      </c>
      <c r="BF44" s="7">
        <v>7</v>
      </c>
      <c r="BG44" s="7">
        <v>56</v>
      </c>
      <c r="BH44" s="7">
        <v>4</v>
      </c>
      <c r="BI44" s="7">
        <v>21</v>
      </c>
      <c r="BJ44" s="7">
        <v>81</v>
      </c>
      <c r="BK44" s="7">
        <v>21</v>
      </c>
      <c r="BL44" s="7">
        <v>9</v>
      </c>
      <c r="BM44" s="7">
        <v>5</v>
      </c>
      <c r="BN44" s="7">
        <v>6</v>
      </c>
      <c r="BO44" s="7">
        <v>67</v>
      </c>
      <c r="BP44" s="7">
        <v>6</v>
      </c>
      <c r="BQ44" s="7">
        <v>108</v>
      </c>
      <c r="BR44" s="7">
        <v>27</v>
      </c>
      <c r="BS44" s="7">
        <v>9</v>
      </c>
      <c r="BT44" s="7">
        <v>55</v>
      </c>
      <c r="BU44" s="7">
        <v>130</v>
      </c>
      <c r="BV44" s="7">
        <v>109</v>
      </c>
      <c r="BW44" s="7">
        <v>7</v>
      </c>
      <c r="BX44" s="7">
        <v>82</v>
      </c>
      <c r="BY44" s="7">
        <v>7</v>
      </c>
      <c r="BZ44" s="7">
        <v>15</v>
      </c>
      <c r="CA44" s="7">
        <v>88</v>
      </c>
      <c r="CB44" s="7">
        <v>43</v>
      </c>
      <c r="CC44" s="7">
        <v>30</v>
      </c>
      <c r="CD44" s="7">
        <v>82</v>
      </c>
      <c r="CE44" s="7">
        <v>12</v>
      </c>
      <c r="CF44" s="7">
        <v>24</v>
      </c>
      <c r="CG44" s="7">
        <f>SUM(CC44:CF44)</f>
        <v>148</v>
      </c>
      <c r="CH44" s="7">
        <v>173</v>
      </c>
      <c r="CI44" s="7">
        <v>110</v>
      </c>
      <c r="CJ44" s="7">
        <v>59</v>
      </c>
      <c r="CK44" s="7">
        <v>7</v>
      </c>
      <c r="CL44" s="7">
        <v>157</v>
      </c>
      <c r="CM44" s="7">
        <v>110</v>
      </c>
    </row>
    <row r="45" spans="1:91" x14ac:dyDescent="0.2">
      <c r="A45" s="52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438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52">
        <v>1</v>
      </c>
      <c r="B47" s="7">
        <f>SUM(C47:J47)</f>
        <v>5604</v>
      </c>
      <c r="C47" s="7">
        <f>SUM(K47:S47)-P47</f>
        <v>457</v>
      </c>
      <c r="D47" s="7">
        <f>SUM(T47:Z47)</f>
        <v>683</v>
      </c>
      <c r="E47" s="7">
        <f>SUM(AA47:AI47)</f>
        <v>702</v>
      </c>
      <c r="F47" s="7">
        <f>SUM(AJ47:AP47)</f>
        <v>812</v>
      </c>
      <c r="G47" s="7">
        <f>SUM(AQ47:BA47)</f>
        <v>834</v>
      </c>
      <c r="H47" s="7">
        <f>SUM(BB47:BN47)</f>
        <v>614</v>
      </c>
      <c r="I47" s="7">
        <f>SUM(BO47:CA47)</f>
        <v>804</v>
      </c>
      <c r="J47" s="7">
        <f>SUM(CB47:CM47)-CG47</f>
        <v>698</v>
      </c>
      <c r="K47" s="7">
        <v>15</v>
      </c>
      <c r="L47" s="7">
        <v>81</v>
      </c>
      <c r="M47" s="7">
        <v>30</v>
      </c>
      <c r="N47" s="7">
        <v>65</v>
      </c>
      <c r="O47" s="7">
        <v>101</v>
      </c>
      <c r="P47" s="7">
        <f>SUM(K47:O47)</f>
        <v>292</v>
      </c>
      <c r="Q47" s="7">
        <v>74</v>
      </c>
      <c r="R47" s="7">
        <v>43</v>
      </c>
      <c r="S47" s="7">
        <v>48</v>
      </c>
      <c r="T47" s="7">
        <v>189</v>
      </c>
      <c r="U47" s="7">
        <v>119</v>
      </c>
      <c r="V47" s="7">
        <v>66</v>
      </c>
      <c r="W47" s="7">
        <v>58</v>
      </c>
      <c r="X47" s="7">
        <v>73</v>
      </c>
      <c r="Y47" s="7">
        <v>52</v>
      </c>
      <c r="Z47" s="7">
        <v>126</v>
      </c>
      <c r="AA47" s="7">
        <v>61</v>
      </c>
      <c r="AB47" s="7">
        <v>69</v>
      </c>
      <c r="AC47" s="7">
        <v>25</v>
      </c>
      <c r="AD47" s="7">
        <v>59</v>
      </c>
      <c r="AE47" s="7">
        <v>67</v>
      </c>
      <c r="AF47" s="7">
        <v>64</v>
      </c>
      <c r="AG47" s="7">
        <v>173</v>
      </c>
      <c r="AH47" s="7">
        <v>54</v>
      </c>
      <c r="AI47" s="7">
        <v>130</v>
      </c>
      <c r="AJ47" s="7">
        <v>128</v>
      </c>
      <c r="AK47" s="7">
        <v>127</v>
      </c>
      <c r="AL47" s="7">
        <v>175</v>
      </c>
      <c r="AM47" s="7">
        <v>160</v>
      </c>
      <c r="AN47" s="7">
        <v>64</v>
      </c>
      <c r="AO47" s="7">
        <v>115</v>
      </c>
      <c r="AP47" s="7">
        <v>43</v>
      </c>
      <c r="AQ47" s="7">
        <v>52</v>
      </c>
      <c r="AR47" s="7">
        <v>157</v>
      </c>
      <c r="AS47" s="7">
        <v>32</v>
      </c>
      <c r="AT47" s="7">
        <v>42</v>
      </c>
      <c r="AU47" s="7">
        <v>66</v>
      </c>
      <c r="AV47" s="7">
        <v>94</v>
      </c>
      <c r="AW47" s="7">
        <v>111</v>
      </c>
      <c r="AX47" s="7">
        <v>70</v>
      </c>
      <c r="AY47" s="7">
        <v>21</v>
      </c>
      <c r="AZ47" s="7">
        <v>35</v>
      </c>
      <c r="BA47" s="7">
        <v>154</v>
      </c>
      <c r="BB47" s="7">
        <v>91</v>
      </c>
      <c r="BC47" s="7">
        <v>20</v>
      </c>
      <c r="BD47" s="7">
        <v>38</v>
      </c>
      <c r="BE47" s="7">
        <v>37</v>
      </c>
      <c r="BF47" s="7">
        <v>24</v>
      </c>
      <c r="BG47" s="7">
        <v>70</v>
      </c>
      <c r="BH47" s="7">
        <v>22</v>
      </c>
      <c r="BI47" s="7">
        <v>37</v>
      </c>
      <c r="BJ47" s="7">
        <v>88</v>
      </c>
      <c r="BK47" s="7">
        <v>69</v>
      </c>
      <c r="BL47" s="7">
        <v>54</v>
      </c>
      <c r="BM47" s="7">
        <v>27</v>
      </c>
      <c r="BN47" s="7">
        <v>37</v>
      </c>
      <c r="BO47" s="7">
        <v>77</v>
      </c>
      <c r="BP47" s="7">
        <v>67</v>
      </c>
      <c r="BQ47" s="7">
        <v>72</v>
      </c>
      <c r="BR47" s="7">
        <v>38</v>
      </c>
      <c r="BS47" s="7">
        <v>3</v>
      </c>
      <c r="BT47" s="7">
        <v>96</v>
      </c>
      <c r="BU47" s="7">
        <v>144</v>
      </c>
      <c r="BV47" s="7">
        <v>66</v>
      </c>
      <c r="BW47" s="7">
        <v>44</v>
      </c>
      <c r="BX47" s="7">
        <v>63</v>
      </c>
      <c r="BY47" s="7">
        <v>13</v>
      </c>
      <c r="BZ47" s="7">
        <v>27</v>
      </c>
      <c r="CA47" s="7">
        <v>94</v>
      </c>
      <c r="CB47" s="7">
        <v>36</v>
      </c>
      <c r="CC47" s="7">
        <v>38</v>
      </c>
      <c r="CD47" s="7">
        <v>58</v>
      </c>
      <c r="CE47" s="7">
        <v>29</v>
      </c>
      <c r="CF47" s="7">
        <v>50</v>
      </c>
      <c r="CG47" s="7">
        <f>SUM(CC47:CF47)</f>
        <v>175</v>
      </c>
      <c r="CH47" s="7">
        <v>102</v>
      </c>
      <c r="CI47" s="7">
        <v>102</v>
      </c>
      <c r="CJ47" s="7">
        <v>52</v>
      </c>
      <c r="CK47" s="7">
        <v>20</v>
      </c>
      <c r="CL47" s="7">
        <v>106</v>
      </c>
      <c r="CM47" s="7">
        <v>105</v>
      </c>
    </row>
    <row r="48" spans="1:91" x14ac:dyDescent="0.2">
      <c r="A48" s="52">
        <v>2</v>
      </c>
      <c r="B48" s="7">
        <f>SUM(C48:J48)</f>
        <v>5035</v>
      </c>
      <c r="C48" s="7">
        <f>SUM(K48:S48)-P48</f>
        <v>290</v>
      </c>
      <c r="D48" s="7">
        <f>SUM(T48:Z48)</f>
        <v>563</v>
      </c>
      <c r="E48" s="7">
        <f>SUM(AA48:AI48)</f>
        <v>622</v>
      </c>
      <c r="F48" s="7">
        <f>SUM(AJ48:AP48)</f>
        <v>654</v>
      </c>
      <c r="G48" s="7">
        <f>SUM(AQ48:BA48)</f>
        <v>835</v>
      </c>
      <c r="H48" s="7">
        <f>SUM(BB48:BN48)</f>
        <v>573</v>
      </c>
      <c r="I48" s="7">
        <f>SUM(BO48:CA48)</f>
        <v>857</v>
      </c>
      <c r="J48" s="7">
        <f>SUM(CB48:CM48)-CG48</f>
        <v>641</v>
      </c>
      <c r="K48" s="7">
        <v>9</v>
      </c>
      <c r="L48" s="7">
        <v>47</v>
      </c>
      <c r="M48" s="7">
        <v>27</v>
      </c>
      <c r="N48" s="7">
        <v>33</v>
      </c>
      <c r="O48" s="7">
        <v>45</v>
      </c>
      <c r="P48" s="7">
        <f>SUM(K48:O48)</f>
        <v>161</v>
      </c>
      <c r="Q48" s="7">
        <v>67</v>
      </c>
      <c r="R48" s="7">
        <v>29</v>
      </c>
      <c r="S48" s="7">
        <v>33</v>
      </c>
      <c r="T48" s="7">
        <v>126</v>
      </c>
      <c r="U48" s="7">
        <v>79</v>
      </c>
      <c r="V48" s="7">
        <v>57</v>
      </c>
      <c r="W48" s="7">
        <v>51</v>
      </c>
      <c r="X48" s="7">
        <v>76</v>
      </c>
      <c r="Y48" s="7">
        <v>52</v>
      </c>
      <c r="Z48" s="7">
        <v>122</v>
      </c>
      <c r="AA48" s="7">
        <v>39</v>
      </c>
      <c r="AB48" s="7">
        <v>63</v>
      </c>
      <c r="AC48" s="7">
        <v>28</v>
      </c>
      <c r="AD48" s="7">
        <v>53</v>
      </c>
      <c r="AE48" s="7">
        <v>42</v>
      </c>
      <c r="AF48" s="7">
        <v>81</v>
      </c>
      <c r="AG48" s="7">
        <v>153</v>
      </c>
      <c r="AH48" s="7">
        <v>58</v>
      </c>
      <c r="AI48" s="7">
        <v>105</v>
      </c>
      <c r="AJ48" s="7">
        <v>86</v>
      </c>
      <c r="AK48" s="7">
        <v>122</v>
      </c>
      <c r="AL48" s="7">
        <v>130</v>
      </c>
      <c r="AM48" s="7">
        <v>144</v>
      </c>
      <c r="AN48" s="7">
        <v>51</v>
      </c>
      <c r="AO48" s="7">
        <v>79</v>
      </c>
      <c r="AP48" s="7">
        <v>42</v>
      </c>
      <c r="AQ48" s="7">
        <v>47</v>
      </c>
      <c r="AR48" s="7">
        <v>114</v>
      </c>
      <c r="AS48" s="7">
        <v>48</v>
      </c>
      <c r="AT48" s="7">
        <v>35</v>
      </c>
      <c r="AU48" s="7">
        <v>60</v>
      </c>
      <c r="AV48" s="7">
        <v>109</v>
      </c>
      <c r="AW48" s="7">
        <v>130</v>
      </c>
      <c r="AX48" s="7">
        <v>62</v>
      </c>
      <c r="AY48" s="7">
        <v>23</v>
      </c>
      <c r="AZ48" s="7">
        <v>51</v>
      </c>
      <c r="BA48" s="7">
        <v>156</v>
      </c>
      <c r="BB48" s="7">
        <v>69</v>
      </c>
      <c r="BC48" s="7">
        <v>18</v>
      </c>
      <c r="BD48" s="7">
        <v>66</v>
      </c>
      <c r="BE48" s="7">
        <v>28</v>
      </c>
      <c r="BF48" s="7">
        <v>33</v>
      </c>
      <c r="BG48" s="7">
        <v>65</v>
      </c>
      <c r="BH48" s="7">
        <v>19</v>
      </c>
      <c r="BI48" s="7">
        <v>37</v>
      </c>
      <c r="BJ48" s="7">
        <v>81</v>
      </c>
      <c r="BK48" s="7">
        <v>55</v>
      </c>
      <c r="BL48" s="7">
        <v>41</v>
      </c>
      <c r="BM48" s="7">
        <v>29</v>
      </c>
      <c r="BN48" s="7">
        <v>32</v>
      </c>
      <c r="BO48" s="7">
        <v>85</v>
      </c>
      <c r="BP48" s="7">
        <v>59</v>
      </c>
      <c r="BQ48" s="7">
        <v>84</v>
      </c>
      <c r="BR48" s="7">
        <v>37</v>
      </c>
      <c r="BS48" s="7">
        <v>5</v>
      </c>
      <c r="BT48" s="7">
        <v>97</v>
      </c>
      <c r="BU48" s="7">
        <v>158</v>
      </c>
      <c r="BV48" s="7">
        <v>67</v>
      </c>
      <c r="BW48" s="7">
        <v>45</v>
      </c>
      <c r="BX48" s="7">
        <v>69</v>
      </c>
      <c r="BY48" s="7">
        <v>18</v>
      </c>
      <c r="BZ48" s="7">
        <v>40</v>
      </c>
      <c r="CA48" s="7">
        <v>93</v>
      </c>
      <c r="CB48" s="7">
        <v>37</v>
      </c>
      <c r="CC48" s="7">
        <v>25</v>
      </c>
      <c r="CD48" s="7">
        <v>38</v>
      </c>
      <c r="CE48" s="7">
        <v>18</v>
      </c>
      <c r="CF48" s="7">
        <v>43</v>
      </c>
      <c r="CG48" s="7">
        <f>SUM(CC48:CF48)</f>
        <v>124</v>
      </c>
      <c r="CH48" s="7">
        <v>108</v>
      </c>
      <c r="CI48" s="7">
        <v>95</v>
      </c>
      <c r="CJ48" s="7">
        <v>56</v>
      </c>
      <c r="CK48" s="7">
        <v>31</v>
      </c>
      <c r="CL48" s="7">
        <v>90</v>
      </c>
      <c r="CM48" s="7">
        <v>100</v>
      </c>
    </row>
    <row r="49" spans="1:91" x14ac:dyDescent="0.2">
      <c r="A49" s="52">
        <v>3</v>
      </c>
      <c r="B49" s="7">
        <f>SUM(C49:J49)</f>
        <v>2143</v>
      </c>
      <c r="C49" s="7">
        <f>SUM(K49:S49)-P49</f>
        <v>114</v>
      </c>
      <c r="D49" s="7">
        <f>SUM(T49:Z49)</f>
        <v>155</v>
      </c>
      <c r="E49" s="7">
        <f>SUM(AA49:AI49)</f>
        <v>284</v>
      </c>
      <c r="F49" s="7">
        <f>SUM(AJ49:AP49)</f>
        <v>210</v>
      </c>
      <c r="G49" s="7">
        <f>SUM(AQ49:BA49)</f>
        <v>434</v>
      </c>
      <c r="H49" s="7">
        <f>SUM(BB49:BN49)</f>
        <v>199</v>
      </c>
      <c r="I49" s="7">
        <f>SUM(BO49:CA49)</f>
        <v>442</v>
      </c>
      <c r="J49" s="7">
        <f>SUM(CB49:CM49)-CG49</f>
        <v>305</v>
      </c>
      <c r="K49" s="7">
        <v>5</v>
      </c>
      <c r="L49" s="7">
        <v>21</v>
      </c>
      <c r="M49" s="7">
        <v>10</v>
      </c>
      <c r="N49" s="7">
        <v>9</v>
      </c>
      <c r="O49" s="7">
        <v>16</v>
      </c>
      <c r="P49" s="7">
        <f>SUM(K49:O49)</f>
        <v>61</v>
      </c>
      <c r="Q49" s="7">
        <v>21</v>
      </c>
      <c r="R49" s="7">
        <v>13</v>
      </c>
      <c r="S49" s="7">
        <v>19</v>
      </c>
      <c r="T49" s="7">
        <v>28</v>
      </c>
      <c r="U49" s="7">
        <v>32</v>
      </c>
      <c r="V49" s="7">
        <v>13</v>
      </c>
      <c r="W49" s="7">
        <v>15</v>
      </c>
      <c r="X49" s="7">
        <v>20</v>
      </c>
      <c r="Y49" s="7">
        <v>15</v>
      </c>
      <c r="Z49" s="7">
        <v>32</v>
      </c>
      <c r="AA49" s="7">
        <v>17</v>
      </c>
      <c r="AB49" s="7">
        <v>29</v>
      </c>
      <c r="AC49" s="7">
        <v>4</v>
      </c>
      <c r="AD49" s="7">
        <v>27</v>
      </c>
      <c r="AE49" s="7">
        <v>17</v>
      </c>
      <c r="AF49" s="7">
        <v>48</v>
      </c>
      <c r="AG49" s="7">
        <v>72</v>
      </c>
      <c r="AH49" s="7">
        <v>26</v>
      </c>
      <c r="AI49" s="7">
        <v>44</v>
      </c>
      <c r="AJ49" s="7">
        <v>23</v>
      </c>
      <c r="AK49" s="7">
        <v>37</v>
      </c>
      <c r="AL49" s="7">
        <v>56</v>
      </c>
      <c r="AM49" s="7">
        <v>43</v>
      </c>
      <c r="AN49" s="7">
        <v>14</v>
      </c>
      <c r="AO49" s="7">
        <v>28</v>
      </c>
      <c r="AP49" s="7">
        <v>9</v>
      </c>
      <c r="AQ49" s="7">
        <v>19</v>
      </c>
      <c r="AR49" s="7">
        <v>77</v>
      </c>
      <c r="AS49" s="7">
        <v>35</v>
      </c>
      <c r="AT49" s="7">
        <v>24</v>
      </c>
      <c r="AU49" s="7">
        <v>28</v>
      </c>
      <c r="AV49" s="7">
        <v>28</v>
      </c>
      <c r="AW49" s="7">
        <v>79</v>
      </c>
      <c r="AX49" s="7">
        <v>37</v>
      </c>
      <c r="AY49" s="7">
        <v>6</v>
      </c>
      <c r="AZ49" s="7">
        <v>29</v>
      </c>
      <c r="BA49" s="7">
        <v>72</v>
      </c>
      <c r="BB49" s="7">
        <v>24</v>
      </c>
      <c r="BC49" s="7">
        <v>5</v>
      </c>
      <c r="BD49" s="7">
        <v>20</v>
      </c>
      <c r="BE49" s="7">
        <v>16</v>
      </c>
      <c r="BF49" s="7">
        <v>13</v>
      </c>
      <c r="BG49" s="7">
        <v>16</v>
      </c>
      <c r="BH49" s="7">
        <v>10</v>
      </c>
      <c r="BI49" s="7">
        <v>16</v>
      </c>
      <c r="BJ49" s="7">
        <v>25</v>
      </c>
      <c r="BK49" s="7">
        <v>12</v>
      </c>
      <c r="BL49" s="7">
        <v>15</v>
      </c>
      <c r="BM49" s="7">
        <v>17</v>
      </c>
      <c r="BN49" s="7">
        <v>10</v>
      </c>
      <c r="BO49" s="7">
        <v>38</v>
      </c>
      <c r="BP49" s="7">
        <v>38</v>
      </c>
      <c r="BQ49" s="7">
        <v>56</v>
      </c>
      <c r="BR49" s="7">
        <v>20</v>
      </c>
      <c r="BS49" s="7">
        <v>3</v>
      </c>
      <c r="BT49" s="7">
        <v>40</v>
      </c>
      <c r="BU49" s="7">
        <v>78</v>
      </c>
      <c r="BV49" s="7">
        <v>42</v>
      </c>
      <c r="BW49" s="7">
        <v>24</v>
      </c>
      <c r="BX49" s="7">
        <v>41</v>
      </c>
      <c r="BY49" s="7">
        <v>7</v>
      </c>
      <c r="BZ49" s="7">
        <v>13</v>
      </c>
      <c r="CA49" s="7">
        <v>42</v>
      </c>
      <c r="CB49" s="7">
        <v>21</v>
      </c>
      <c r="CC49" s="7">
        <v>16</v>
      </c>
      <c r="CD49" s="7">
        <v>14</v>
      </c>
      <c r="CE49" s="7">
        <v>8</v>
      </c>
      <c r="CF49" s="7">
        <v>20</v>
      </c>
      <c r="CG49" s="7">
        <f>SUM(CC49:CF49)</f>
        <v>58</v>
      </c>
      <c r="CH49" s="7">
        <v>47</v>
      </c>
      <c r="CI49" s="7">
        <v>61</v>
      </c>
      <c r="CJ49" s="7">
        <v>16</v>
      </c>
      <c r="CK49" s="7">
        <v>16</v>
      </c>
      <c r="CL49" s="7">
        <v>41</v>
      </c>
      <c r="CM49" s="7">
        <v>45</v>
      </c>
    </row>
    <row r="50" spans="1:91" x14ac:dyDescent="0.2">
      <c r="A50" s="52">
        <v>4</v>
      </c>
      <c r="B50" s="7">
        <f>SUM(C50:J50)</f>
        <v>789</v>
      </c>
      <c r="C50" s="7">
        <f>SUM(K50:S50)-P50</f>
        <v>21</v>
      </c>
      <c r="D50" s="7">
        <f>SUM(T50:Z50)</f>
        <v>45</v>
      </c>
      <c r="E50" s="7">
        <f>SUM(AA50:AI50)</f>
        <v>93</v>
      </c>
      <c r="F50" s="7">
        <f>SUM(AJ50:AP50)</f>
        <v>58</v>
      </c>
      <c r="G50" s="7">
        <f>SUM(AQ50:BA50)</f>
        <v>181</v>
      </c>
      <c r="H50" s="7">
        <f>SUM(BB50:BN50)</f>
        <v>94</v>
      </c>
      <c r="I50" s="7">
        <f>SUM(BO50:CA50)</f>
        <v>206</v>
      </c>
      <c r="J50" s="7">
        <f>SUM(CB50:CM50)-CG50</f>
        <v>91</v>
      </c>
      <c r="K50" s="7">
        <v>1</v>
      </c>
      <c r="L50" s="7">
        <v>2</v>
      </c>
      <c r="M50" s="7">
        <v>2</v>
      </c>
      <c r="N50" s="7">
        <v>5</v>
      </c>
      <c r="O50" s="7">
        <v>3</v>
      </c>
      <c r="P50" s="7">
        <f>SUM(K50:O50)</f>
        <v>13</v>
      </c>
      <c r="Q50" s="7">
        <v>5</v>
      </c>
      <c r="R50" s="7">
        <v>1</v>
      </c>
      <c r="S50" s="7">
        <v>2</v>
      </c>
      <c r="T50" s="7">
        <v>7</v>
      </c>
      <c r="U50" s="7">
        <v>6</v>
      </c>
      <c r="V50" s="7">
        <v>3</v>
      </c>
      <c r="W50" s="7">
        <v>6</v>
      </c>
      <c r="X50" s="7">
        <v>7</v>
      </c>
      <c r="Y50" s="7">
        <v>5</v>
      </c>
      <c r="Z50" s="7">
        <v>11</v>
      </c>
      <c r="AA50" s="7">
        <v>8</v>
      </c>
      <c r="AB50" s="7">
        <v>10</v>
      </c>
      <c r="AC50" s="7">
        <v>5</v>
      </c>
      <c r="AD50" s="7">
        <v>10</v>
      </c>
      <c r="AE50" s="7">
        <v>5</v>
      </c>
      <c r="AF50" s="7">
        <v>24</v>
      </c>
      <c r="AG50" s="7">
        <v>9</v>
      </c>
      <c r="AH50" s="7">
        <v>9</v>
      </c>
      <c r="AI50" s="7">
        <v>13</v>
      </c>
      <c r="AJ50" s="7">
        <v>5</v>
      </c>
      <c r="AK50" s="7">
        <v>8</v>
      </c>
      <c r="AL50" s="7">
        <v>17</v>
      </c>
      <c r="AM50" s="7">
        <v>15</v>
      </c>
      <c r="AN50" s="7">
        <v>3</v>
      </c>
      <c r="AO50" s="7">
        <v>6</v>
      </c>
      <c r="AP50" s="7">
        <v>4</v>
      </c>
      <c r="AQ50" s="7">
        <v>8</v>
      </c>
      <c r="AR50" s="7">
        <v>30</v>
      </c>
      <c r="AS50" s="7">
        <v>18</v>
      </c>
      <c r="AT50" s="7">
        <v>7</v>
      </c>
      <c r="AU50" s="7">
        <v>9</v>
      </c>
      <c r="AV50" s="7">
        <v>6</v>
      </c>
      <c r="AW50" s="7">
        <v>50</v>
      </c>
      <c r="AX50" s="7">
        <v>10</v>
      </c>
      <c r="AY50" s="7">
        <v>2</v>
      </c>
      <c r="AZ50" s="7">
        <v>18</v>
      </c>
      <c r="BA50" s="7">
        <v>23</v>
      </c>
      <c r="BB50" s="7">
        <v>6</v>
      </c>
      <c r="BC50" s="7">
        <v>1</v>
      </c>
      <c r="BD50" s="7">
        <v>18</v>
      </c>
      <c r="BE50" s="7">
        <v>10</v>
      </c>
      <c r="BF50" s="7">
        <v>6</v>
      </c>
      <c r="BG50" s="7">
        <v>6</v>
      </c>
      <c r="BH50" s="7">
        <v>1</v>
      </c>
      <c r="BI50" s="7">
        <v>7</v>
      </c>
      <c r="BJ50" s="7">
        <v>11</v>
      </c>
      <c r="BK50" s="7">
        <v>7</v>
      </c>
      <c r="BL50" s="7">
        <v>6</v>
      </c>
      <c r="BM50" s="7">
        <v>8</v>
      </c>
      <c r="BN50" s="7">
        <v>7</v>
      </c>
      <c r="BO50" s="7">
        <v>19</v>
      </c>
      <c r="BP50" s="7">
        <v>18</v>
      </c>
      <c r="BQ50" s="7">
        <v>16</v>
      </c>
      <c r="BR50" s="7">
        <v>10</v>
      </c>
      <c r="BS50" s="7">
        <v>1</v>
      </c>
      <c r="BT50" s="7">
        <v>14</v>
      </c>
      <c r="BU50" s="7">
        <v>32</v>
      </c>
      <c r="BV50" s="7">
        <v>24</v>
      </c>
      <c r="BW50" s="7">
        <v>7</v>
      </c>
      <c r="BX50" s="7">
        <v>24</v>
      </c>
      <c r="BY50" s="7">
        <v>8</v>
      </c>
      <c r="BZ50" s="7">
        <v>9</v>
      </c>
      <c r="CA50" s="7">
        <v>24</v>
      </c>
      <c r="CB50" s="7">
        <v>6</v>
      </c>
      <c r="CC50" s="7">
        <v>5</v>
      </c>
      <c r="CD50" s="7">
        <v>6</v>
      </c>
      <c r="CE50" s="7">
        <v>0</v>
      </c>
      <c r="CF50" s="7">
        <v>5</v>
      </c>
      <c r="CG50" s="7">
        <f>SUM(CC50:CF50)</f>
        <v>16</v>
      </c>
      <c r="CH50" s="7">
        <v>17</v>
      </c>
      <c r="CI50" s="7">
        <v>13</v>
      </c>
      <c r="CJ50" s="7">
        <v>9</v>
      </c>
      <c r="CK50" s="7">
        <v>2</v>
      </c>
      <c r="CL50" s="7">
        <v>17</v>
      </c>
      <c r="CM50" s="7">
        <v>11</v>
      </c>
    </row>
    <row r="51" spans="1:91" x14ac:dyDescent="0.2">
      <c r="A51" s="52" t="s">
        <v>220</v>
      </c>
      <c r="B51" s="7">
        <f>SUM(C51:J51)</f>
        <v>545</v>
      </c>
      <c r="C51" s="7">
        <f>SUM(K51:S51)-P51</f>
        <v>15</v>
      </c>
      <c r="D51" s="7">
        <f>SUM(T51:Z51)</f>
        <v>23</v>
      </c>
      <c r="E51" s="7">
        <f>SUM(AA51:AI51)</f>
        <v>48</v>
      </c>
      <c r="F51" s="7">
        <f>SUM(AJ51:AP51)</f>
        <v>40</v>
      </c>
      <c r="G51" s="7">
        <f>SUM(AQ51:BA51)</f>
        <v>132</v>
      </c>
      <c r="H51" s="7">
        <f>SUM(BB51:BN51)</f>
        <v>59</v>
      </c>
      <c r="I51" s="7">
        <f>SUM(BO51:CA51)</f>
        <v>148</v>
      </c>
      <c r="J51" s="7">
        <f>SUM(CB51:CM51)-CG51</f>
        <v>80</v>
      </c>
      <c r="K51" s="7">
        <v>0</v>
      </c>
      <c r="L51" s="7">
        <v>0</v>
      </c>
      <c r="M51" s="7">
        <v>2</v>
      </c>
      <c r="N51" s="7">
        <v>4</v>
      </c>
      <c r="O51" s="7">
        <v>3</v>
      </c>
      <c r="P51" s="7">
        <f>SUM(K51:O51)</f>
        <v>9</v>
      </c>
      <c r="Q51" s="7">
        <v>3</v>
      </c>
      <c r="R51" s="7">
        <v>1</v>
      </c>
      <c r="S51" s="7">
        <v>2</v>
      </c>
      <c r="T51" s="7">
        <v>1</v>
      </c>
      <c r="U51" s="7">
        <v>0</v>
      </c>
      <c r="V51" s="7">
        <v>3</v>
      </c>
      <c r="W51" s="7">
        <v>1</v>
      </c>
      <c r="X51" s="7">
        <v>4</v>
      </c>
      <c r="Y51" s="7">
        <v>3</v>
      </c>
      <c r="Z51" s="7">
        <v>11</v>
      </c>
      <c r="AA51" s="7">
        <v>2</v>
      </c>
      <c r="AB51" s="7">
        <v>3</v>
      </c>
      <c r="AC51" s="7">
        <v>0</v>
      </c>
      <c r="AD51" s="7">
        <v>5</v>
      </c>
      <c r="AE51" s="7">
        <v>3</v>
      </c>
      <c r="AF51" s="7">
        <v>8</v>
      </c>
      <c r="AG51" s="7">
        <v>11</v>
      </c>
      <c r="AH51" s="7">
        <v>6</v>
      </c>
      <c r="AI51" s="7">
        <v>10</v>
      </c>
      <c r="AJ51" s="7">
        <v>4</v>
      </c>
      <c r="AK51" s="7">
        <v>8</v>
      </c>
      <c r="AL51" s="7">
        <v>10</v>
      </c>
      <c r="AM51" s="7">
        <v>8</v>
      </c>
      <c r="AN51" s="7">
        <v>2</v>
      </c>
      <c r="AO51" s="7">
        <v>2</v>
      </c>
      <c r="AP51" s="7">
        <v>6</v>
      </c>
      <c r="AQ51" s="7">
        <v>7</v>
      </c>
      <c r="AR51" s="7">
        <v>16</v>
      </c>
      <c r="AS51" s="7">
        <v>8</v>
      </c>
      <c r="AT51" s="7">
        <v>4</v>
      </c>
      <c r="AU51" s="7">
        <v>5</v>
      </c>
      <c r="AV51" s="7">
        <v>6</v>
      </c>
      <c r="AW51" s="7">
        <v>48</v>
      </c>
      <c r="AX51" s="7">
        <v>4</v>
      </c>
      <c r="AY51" s="7">
        <v>0</v>
      </c>
      <c r="AZ51" s="7">
        <v>18</v>
      </c>
      <c r="BA51" s="7">
        <v>16</v>
      </c>
      <c r="BB51" s="7">
        <v>4</v>
      </c>
      <c r="BC51" s="7">
        <v>1</v>
      </c>
      <c r="BD51" s="7">
        <v>4</v>
      </c>
      <c r="BE51" s="7">
        <v>6</v>
      </c>
      <c r="BF51" s="7">
        <v>5</v>
      </c>
      <c r="BG51" s="7">
        <v>4</v>
      </c>
      <c r="BH51" s="7">
        <v>0</v>
      </c>
      <c r="BI51" s="7">
        <v>6</v>
      </c>
      <c r="BJ51" s="7">
        <v>10</v>
      </c>
      <c r="BK51" s="7">
        <v>7</v>
      </c>
      <c r="BL51" s="7">
        <v>6</v>
      </c>
      <c r="BM51" s="7">
        <v>2</v>
      </c>
      <c r="BN51" s="7">
        <v>4</v>
      </c>
      <c r="BO51" s="7">
        <v>10</v>
      </c>
      <c r="BP51" s="7">
        <v>8</v>
      </c>
      <c r="BQ51" s="7">
        <v>22</v>
      </c>
      <c r="BR51" s="7">
        <v>4</v>
      </c>
      <c r="BS51" s="7">
        <v>1</v>
      </c>
      <c r="BT51" s="7">
        <v>10</v>
      </c>
      <c r="BU51" s="7">
        <v>22</v>
      </c>
      <c r="BV51" s="7">
        <v>18</v>
      </c>
      <c r="BW51" s="7">
        <v>8</v>
      </c>
      <c r="BX51" s="7">
        <v>24</v>
      </c>
      <c r="BY51" s="7">
        <v>5</v>
      </c>
      <c r="BZ51" s="7">
        <v>2</v>
      </c>
      <c r="CA51" s="7">
        <v>14</v>
      </c>
      <c r="CB51" s="7">
        <v>6</v>
      </c>
      <c r="CC51" s="7">
        <v>1</v>
      </c>
      <c r="CD51" s="7">
        <v>11</v>
      </c>
      <c r="CE51" s="7">
        <v>1</v>
      </c>
      <c r="CF51" s="7">
        <v>3</v>
      </c>
      <c r="CG51" s="7">
        <f>SUM(CC51:CF51)</f>
        <v>16</v>
      </c>
      <c r="CH51" s="7">
        <v>14</v>
      </c>
      <c r="CI51" s="7">
        <v>17</v>
      </c>
      <c r="CJ51" s="7">
        <v>6</v>
      </c>
      <c r="CK51" s="7">
        <v>3</v>
      </c>
      <c r="CL51" s="7">
        <v>9</v>
      </c>
      <c r="CM51" s="7">
        <v>9</v>
      </c>
    </row>
    <row r="52" spans="1:91" x14ac:dyDescent="0.2">
      <c r="A52" s="5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439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52">
        <v>1</v>
      </c>
      <c r="B54" s="7">
        <f>SUM(C54:J54)</f>
        <v>11069</v>
      </c>
      <c r="C54" s="7">
        <f>SUM(K54:S54)-P54</f>
        <v>1211</v>
      </c>
      <c r="D54" s="7">
        <f>SUM(T54:Z54)</f>
        <v>1104</v>
      </c>
      <c r="E54" s="7">
        <f>SUM(AA54:AI54)</f>
        <v>1232</v>
      </c>
      <c r="F54" s="7">
        <f>SUM(AJ54:AP54)</f>
        <v>1346</v>
      </c>
      <c r="G54" s="7">
        <f>SUM(AQ54:BA54)</f>
        <v>1691</v>
      </c>
      <c r="H54" s="7">
        <f>SUM(BB54:BN54)</f>
        <v>1309</v>
      </c>
      <c r="I54" s="7">
        <f>SUM(BO54:CA54)</f>
        <v>1646</v>
      </c>
      <c r="J54" s="7">
        <f>SUM(CB54:CM54)-CG54</f>
        <v>1530</v>
      </c>
      <c r="K54" s="7">
        <v>69</v>
      </c>
      <c r="L54" s="7">
        <v>229</v>
      </c>
      <c r="M54" s="7">
        <v>109</v>
      </c>
      <c r="N54" s="7">
        <v>163</v>
      </c>
      <c r="O54" s="7">
        <v>247</v>
      </c>
      <c r="P54" s="7">
        <f>SUM(K54:O54)</f>
        <v>817</v>
      </c>
      <c r="Q54" s="7">
        <v>133</v>
      </c>
      <c r="R54" s="7">
        <v>143</v>
      </c>
      <c r="S54" s="7">
        <v>118</v>
      </c>
      <c r="T54" s="7">
        <v>218</v>
      </c>
      <c r="U54" s="7">
        <v>189</v>
      </c>
      <c r="V54" s="7">
        <v>106</v>
      </c>
      <c r="W54" s="7">
        <v>127</v>
      </c>
      <c r="X54" s="7">
        <v>122</v>
      </c>
      <c r="Y54" s="7">
        <v>98</v>
      </c>
      <c r="Z54" s="7">
        <v>244</v>
      </c>
      <c r="AA54" s="7">
        <v>90</v>
      </c>
      <c r="AB54" s="7">
        <v>106</v>
      </c>
      <c r="AC54" s="7">
        <v>70</v>
      </c>
      <c r="AD54" s="7">
        <v>133</v>
      </c>
      <c r="AE54" s="7">
        <v>93</v>
      </c>
      <c r="AF54" s="7">
        <v>149</v>
      </c>
      <c r="AG54" s="7">
        <v>271</v>
      </c>
      <c r="AH54" s="7">
        <v>87</v>
      </c>
      <c r="AI54" s="7">
        <v>233</v>
      </c>
      <c r="AJ54" s="7">
        <v>175</v>
      </c>
      <c r="AK54" s="7">
        <v>207</v>
      </c>
      <c r="AL54" s="7">
        <v>366</v>
      </c>
      <c r="AM54" s="7">
        <v>287</v>
      </c>
      <c r="AN54" s="7">
        <v>82</v>
      </c>
      <c r="AO54" s="7">
        <v>149</v>
      </c>
      <c r="AP54" s="7">
        <v>80</v>
      </c>
      <c r="AQ54" s="7">
        <v>76</v>
      </c>
      <c r="AR54" s="7">
        <v>258</v>
      </c>
      <c r="AS54" s="7">
        <v>103</v>
      </c>
      <c r="AT54" s="7">
        <v>100</v>
      </c>
      <c r="AU54" s="7">
        <v>158</v>
      </c>
      <c r="AV54" s="7">
        <v>226</v>
      </c>
      <c r="AW54" s="7">
        <v>160</v>
      </c>
      <c r="AX54" s="7">
        <v>114</v>
      </c>
      <c r="AY54" s="7">
        <v>31</v>
      </c>
      <c r="AZ54" s="7">
        <v>101</v>
      </c>
      <c r="BA54" s="7">
        <v>364</v>
      </c>
      <c r="BB54" s="7">
        <v>247</v>
      </c>
      <c r="BC54" s="7">
        <v>30</v>
      </c>
      <c r="BD54" s="7">
        <v>108</v>
      </c>
      <c r="BE54" s="7">
        <v>69</v>
      </c>
      <c r="BF54" s="7">
        <v>43</v>
      </c>
      <c r="BG54" s="7">
        <v>153</v>
      </c>
      <c r="BH54" s="7">
        <v>53</v>
      </c>
      <c r="BI54" s="7">
        <v>81</v>
      </c>
      <c r="BJ54" s="7">
        <v>145</v>
      </c>
      <c r="BK54" s="7">
        <v>80</v>
      </c>
      <c r="BL54" s="7">
        <v>126</v>
      </c>
      <c r="BM54" s="7">
        <v>53</v>
      </c>
      <c r="BN54" s="7">
        <v>121</v>
      </c>
      <c r="BO54" s="7">
        <v>137</v>
      </c>
      <c r="BP54" s="7">
        <v>143</v>
      </c>
      <c r="BQ54" s="7">
        <v>127</v>
      </c>
      <c r="BR54" s="7">
        <v>79</v>
      </c>
      <c r="BS54" s="7">
        <v>29</v>
      </c>
      <c r="BT54" s="7">
        <v>251</v>
      </c>
      <c r="BU54" s="7">
        <v>307</v>
      </c>
      <c r="BV54" s="7">
        <v>116</v>
      </c>
      <c r="BW54" s="7">
        <v>74</v>
      </c>
      <c r="BX54" s="7">
        <v>101</v>
      </c>
      <c r="BY54" s="7">
        <v>54</v>
      </c>
      <c r="BZ54" s="7">
        <v>83</v>
      </c>
      <c r="CA54" s="7">
        <v>145</v>
      </c>
      <c r="CB54" s="7">
        <v>47</v>
      </c>
      <c r="CC54" s="7">
        <v>145</v>
      </c>
      <c r="CD54" s="7">
        <v>170</v>
      </c>
      <c r="CE54" s="7">
        <v>79</v>
      </c>
      <c r="CF54" s="7">
        <v>141</v>
      </c>
      <c r="CG54" s="7">
        <f>SUM(CC54:CF54)</f>
        <v>535</v>
      </c>
      <c r="CH54" s="7">
        <v>224</v>
      </c>
      <c r="CI54" s="7">
        <v>205</v>
      </c>
      <c r="CJ54" s="7">
        <v>122</v>
      </c>
      <c r="CK54" s="7">
        <v>47</v>
      </c>
      <c r="CL54" s="7">
        <v>162</v>
      </c>
      <c r="CM54" s="7">
        <v>188</v>
      </c>
    </row>
    <row r="55" spans="1:91" x14ac:dyDescent="0.2">
      <c r="A55" s="52">
        <v>2</v>
      </c>
      <c r="B55" s="7">
        <f>SUM(C55:J55)</f>
        <v>7334</v>
      </c>
      <c r="C55" s="7">
        <f>SUM(K55:S55)-P55</f>
        <v>701</v>
      </c>
      <c r="D55" s="7">
        <f>SUM(T55:Z55)</f>
        <v>719</v>
      </c>
      <c r="E55" s="7">
        <f>SUM(AA55:AI55)</f>
        <v>768</v>
      </c>
      <c r="F55" s="7">
        <f>SUM(AJ55:AP55)</f>
        <v>824</v>
      </c>
      <c r="G55" s="7">
        <f>SUM(AQ55:BA55)</f>
        <v>1197</v>
      </c>
      <c r="H55" s="7">
        <f>SUM(BB55:BN55)</f>
        <v>848</v>
      </c>
      <c r="I55" s="7">
        <f>SUM(BO55:CA55)</f>
        <v>1255</v>
      </c>
      <c r="J55" s="7">
        <f>SUM(CB55:CM55)-CG55</f>
        <v>1022</v>
      </c>
      <c r="K55" s="7">
        <v>32</v>
      </c>
      <c r="L55" s="7">
        <v>137</v>
      </c>
      <c r="M55" s="7">
        <v>60</v>
      </c>
      <c r="N55" s="7">
        <v>107</v>
      </c>
      <c r="O55" s="7">
        <v>104</v>
      </c>
      <c r="P55" s="7">
        <f>SUM(K55:O55)</f>
        <v>440</v>
      </c>
      <c r="Q55" s="7">
        <v>94</v>
      </c>
      <c r="R55" s="7">
        <v>103</v>
      </c>
      <c r="S55" s="7">
        <v>64</v>
      </c>
      <c r="T55" s="7">
        <v>117</v>
      </c>
      <c r="U55" s="7">
        <v>115</v>
      </c>
      <c r="V55" s="7">
        <v>71</v>
      </c>
      <c r="W55" s="7">
        <v>89</v>
      </c>
      <c r="X55" s="7">
        <v>77</v>
      </c>
      <c r="Y55" s="7">
        <v>67</v>
      </c>
      <c r="Z55" s="7">
        <v>183</v>
      </c>
      <c r="AA55" s="7">
        <v>55</v>
      </c>
      <c r="AB55" s="7">
        <v>80</v>
      </c>
      <c r="AC55" s="7">
        <v>32</v>
      </c>
      <c r="AD55" s="7">
        <v>79</v>
      </c>
      <c r="AE55" s="7">
        <v>36</v>
      </c>
      <c r="AF55" s="7">
        <v>87</v>
      </c>
      <c r="AG55" s="7">
        <v>160</v>
      </c>
      <c r="AH55" s="7">
        <v>66</v>
      </c>
      <c r="AI55" s="7">
        <v>173</v>
      </c>
      <c r="AJ55" s="7">
        <v>93</v>
      </c>
      <c r="AK55" s="7">
        <v>125</v>
      </c>
      <c r="AL55" s="7">
        <v>207</v>
      </c>
      <c r="AM55" s="7">
        <v>170</v>
      </c>
      <c r="AN55" s="7">
        <v>64</v>
      </c>
      <c r="AO55" s="7">
        <v>104</v>
      </c>
      <c r="AP55" s="7">
        <v>61</v>
      </c>
      <c r="AQ55" s="7">
        <v>64</v>
      </c>
      <c r="AR55" s="7">
        <v>163</v>
      </c>
      <c r="AS55" s="7">
        <v>77</v>
      </c>
      <c r="AT55" s="7">
        <v>55</v>
      </c>
      <c r="AU55" s="7">
        <v>104</v>
      </c>
      <c r="AV55" s="7">
        <v>152</v>
      </c>
      <c r="AW55" s="7">
        <v>117</v>
      </c>
      <c r="AX55" s="7">
        <v>94</v>
      </c>
      <c r="AY55" s="7">
        <v>26</v>
      </c>
      <c r="AZ55" s="7">
        <v>84</v>
      </c>
      <c r="BA55" s="7">
        <v>261</v>
      </c>
      <c r="BB55" s="7">
        <v>153</v>
      </c>
      <c r="BC55" s="7">
        <v>16</v>
      </c>
      <c r="BD55" s="7">
        <v>83</v>
      </c>
      <c r="BE55" s="7">
        <v>63</v>
      </c>
      <c r="BF55" s="7">
        <v>26</v>
      </c>
      <c r="BG55" s="7">
        <v>86</v>
      </c>
      <c r="BH55" s="7">
        <v>43</v>
      </c>
      <c r="BI55" s="7">
        <v>43</v>
      </c>
      <c r="BJ55" s="7">
        <v>74</v>
      </c>
      <c r="BK55" s="7">
        <v>52</v>
      </c>
      <c r="BL55" s="7">
        <v>95</v>
      </c>
      <c r="BM55" s="7">
        <v>43</v>
      </c>
      <c r="BN55" s="7">
        <v>71</v>
      </c>
      <c r="BO55" s="7">
        <v>132</v>
      </c>
      <c r="BP55" s="7">
        <v>115</v>
      </c>
      <c r="BQ55" s="7">
        <v>88</v>
      </c>
      <c r="BR55" s="7">
        <v>55</v>
      </c>
      <c r="BS55" s="7">
        <v>21</v>
      </c>
      <c r="BT55" s="7">
        <v>152</v>
      </c>
      <c r="BU55" s="7">
        <v>262</v>
      </c>
      <c r="BV55" s="7">
        <v>86</v>
      </c>
      <c r="BW55" s="7">
        <v>52</v>
      </c>
      <c r="BX55" s="7">
        <v>81</v>
      </c>
      <c r="BY55" s="7">
        <v>31</v>
      </c>
      <c r="BZ55" s="7">
        <v>49</v>
      </c>
      <c r="CA55" s="7">
        <v>131</v>
      </c>
      <c r="CB55" s="7">
        <v>35</v>
      </c>
      <c r="CC55" s="7">
        <v>89</v>
      </c>
      <c r="CD55" s="7">
        <v>101</v>
      </c>
      <c r="CE55" s="7">
        <v>40</v>
      </c>
      <c r="CF55" s="7">
        <v>76</v>
      </c>
      <c r="CG55" s="7">
        <f>SUM(CC55:CF55)</f>
        <v>306</v>
      </c>
      <c r="CH55" s="7">
        <v>137</v>
      </c>
      <c r="CI55" s="7">
        <v>135</v>
      </c>
      <c r="CJ55" s="7">
        <v>95</v>
      </c>
      <c r="CK55" s="7">
        <v>37</v>
      </c>
      <c r="CL55" s="7">
        <v>142</v>
      </c>
      <c r="CM55" s="7">
        <v>135</v>
      </c>
    </row>
    <row r="56" spans="1:91" x14ac:dyDescent="0.2">
      <c r="A56" s="52">
        <v>3</v>
      </c>
      <c r="B56" s="7">
        <f>SUM(C56:J56)</f>
        <v>2042</v>
      </c>
      <c r="C56" s="7">
        <f>SUM(K56:S56)-P56</f>
        <v>166</v>
      </c>
      <c r="D56" s="7">
        <f>SUM(T56:Z56)</f>
        <v>142</v>
      </c>
      <c r="E56" s="7">
        <f>SUM(AA56:AI56)</f>
        <v>208</v>
      </c>
      <c r="F56" s="7">
        <f>SUM(AJ56:AP56)</f>
        <v>181</v>
      </c>
      <c r="G56" s="7">
        <f>SUM(AQ56:BA56)</f>
        <v>411</v>
      </c>
      <c r="H56" s="7">
        <f>SUM(BB56:BN56)</f>
        <v>187</v>
      </c>
      <c r="I56" s="7">
        <f>SUM(BO56:CA56)</f>
        <v>501</v>
      </c>
      <c r="J56" s="7">
        <f>SUM(CB56:CM56)-CG56</f>
        <v>246</v>
      </c>
      <c r="K56" s="7">
        <v>14</v>
      </c>
      <c r="L56" s="7">
        <v>19</v>
      </c>
      <c r="M56" s="7">
        <v>12</v>
      </c>
      <c r="N56" s="7">
        <v>36</v>
      </c>
      <c r="O56" s="7">
        <v>25</v>
      </c>
      <c r="P56" s="7">
        <f>SUM(K56:O56)</f>
        <v>106</v>
      </c>
      <c r="Q56" s="7">
        <v>20</v>
      </c>
      <c r="R56" s="7">
        <v>23</v>
      </c>
      <c r="S56" s="7">
        <v>17</v>
      </c>
      <c r="T56" s="7">
        <v>15</v>
      </c>
      <c r="U56" s="7">
        <v>23</v>
      </c>
      <c r="V56" s="7">
        <v>16</v>
      </c>
      <c r="W56" s="7">
        <v>21</v>
      </c>
      <c r="X56" s="7">
        <v>17</v>
      </c>
      <c r="Y56" s="7">
        <v>13</v>
      </c>
      <c r="Z56" s="7">
        <v>37</v>
      </c>
      <c r="AA56" s="7">
        <v>12</v>
      </c>
      <c r="AB56" s="7">
        <v>36</v>
      </c>
      <c r="AC56" s="7">
        <v>6</v>
      </c>
      <c r="AD56" s="7">
        <v>15</v>
      </c>
      <c r="AE56" s="7">
        <v>18</v>
      </c>
      <c r="AF56" s="7">
        <v>24</v>
      </c>
      <c r="AG56" s="7">
        <v>43</v>
      </c>
      <c r="AH56" s="7">
        <v>25</v>
      </c>
      <c r="AI56" s="7">
        <v>29</v>
      </c>
      <c r="AJ56" s="7">
        <v>9</v>
      </c>
      <c r="AK56" s="7">
        <v>33</v>
      </c>
      <c r="AL56" s="7">
        <v>53</v>
      </c>
      <c r="AM56" s="7">
        <v>42</v>
      </c>
      <c r="AN56" s="7">
        <v>10</v>
      </c>
      <c r="AO56" s="7">
        <v>19</v>
      </c>
      <c r="AP56" s="7">
        <v>15</v>
      </c>
      <c r="AQ56" s="7">
        <v>18</v>
      </c>
      <c r="AR56" s="7">
        <v>50</v>
      </c>
      <c r="AS56" s="7">
        <v>33</v>
      </c>
      <c r="AT56" s="7">
        <v>28</v>
      </c>
      <c r="AU56" s="7">
        <v>19</v>
      </c>
      <c r="AV56" s="7">
        <v>38</v>
      </c>
      <c r="AW56" s="7">
        <v>60</v>
      </c>
      <c r="AX56" s="7">
        <v>44</v>
      </c>
      <c r="AY56" s="7">
        <v>0</v>
      </c>
      <c r="AZ56" s="7">
        <v>37</v>
      </c>
      <c r="BA56" s="7">
        <v>84</v>
      </c>
      <c r="BB56" s="7">
        <v>28</v>
      </c>
      <c r="BC56" s="7">
        <v>4</v>
      </c>
      <c r="BD56" s="7">
        <v>21</v>
      </c>
      <c r="BE56" s="7">
        <v>11</v>
      </c>
      <c r="BF56" s="7">
        <v>17</v>
      </c>
      <c r="BG56" s="7">
        <v>10</v>
      </c>
      <c r="BH56" s="7">
        <v>5</v>
      </c>
      <c r="BI56" s="7">
        <v>10</v>
      </c>
      <c r="BJ56" s="7">
        <v>21</v>
      </c>
      <c r="BK56" s="7">
        <v>4</v>
      </c>
      <c r="BL56" s="7">
        <v>27</v>
      </c>
      <c r="BM56" s="7">
        <v>17</v>
      </c>
      <c r="BN56" s="7">
        <v>12</v>
      </c>
      <c r="BO56" s="7">
        <v>59</v>
      </c>
      <c r="BP56" s="7">
        <v>42</v>
      </c>
      <c r="BQ56" s="7">
        <v>27</v>
      </c>
      <c r="BR56" s="7">
        <v>21</v>
      </c>
      <c r="BS56" s="7">
        <v>4</v>
      </c>
      <c r="BT56" s="7">
        <v>67</v>
      </c>
      <c r="BU56" s="7">
        <v>87</v>
      </c>
      <c r="BV56" s="7">
        <v>50</v>
      </c>
      <c r="BW56" s="7">
        <v>23</v>
      </c>
      <c r="BX56" s="7">
        <v>42</v>
      </c>
      <c r="BY56" s="7">
        <v>12</v>
      </c>
      <c r="BZ56" s="7">
        <v>18</v>
      </c>
      <c r="CA56" s="7">
        <v>49</v>
      </c>
      <c r="CB56" s="7">
        <v>13</v>
      </c>
      <c r="CC56" s="7">
        <v>28</v>
      </c>
      <c r="CD56" s="7">
        <v>21</v>
      </c>
      <c r="CE56" s="7">
        <v>6</v>
      </c>
      <c r="CF56" s="7">
        <v>13</v>
      </c>
      <c r="CG56" s="7">
        <f>SUM(CC56:CF56)</f>
        <v>68</v>
      </c>
      <c r="CH56" s="7">
        <v>38</v>
      </c>
      <c r="CI56" s="7">
        <v>40</v>
      </c>
      <c r="CJ56" s="7">
        <v>17</v>
      </c>
      <c r="CK56" s="7">
        <v>7</v>
      </c>
      <c r="CL56" s="7">
        <v>29</v>
      </c>
      <c r="CM56" s="7">
        <v>34</v>
      </c>
    </row>
    <row r="57" spans="1:91" x14ac:dyDescent="0.2">
      <c r="A57" s="52">
        <v>4</v>
      </c>
      <c r="B57" s="7">
        <f>SUM(C57:J57)</f>
        <v>582</v>
      </c>
      <c r="C57" s="7">
        <f>SUM(K57:S57)-P57</f>
        <v>31</v>
      </c>
      <c r="D57" s="7">
        <f>SUM(T57:Z57)</f>
        <v>27</v>
      </c>
      <c r="E57" s="7">
        <f>SUM(AA57:AI57)</f>
        <v>78</v>
      </c>
      <c r="F57" s="7">
        <f>SUM(AJ57:AP57)</f>
        <v>40</v>
      </c>
      <c r="G57" s="7">
        <f>SUM(AQ57:BA57)</f>
        <v>135</v>
      </c>
      <c r="H57" s="7">
        <f>SUM(BB57:BN57)</f>
        <v>44</v>
      </c>
      <c r="I57" s="7">
        <f>SUM(BO57:CA57)</f>
        <v>171</v>
      </c>
      <c r="J57" s="7">
        <f>SUM(CB57:CM57)-CG57</f>
        <v>56</v>
      </c>
      <c r="K57" s="7">
        <v>1</v>
      </c>
      <c r="L57" s="7">
        <v>3</v>
      </c>
      <c r="M57" s="7">
        <v>3</v>
      </c>
      <c r="N57" s="7">
        <v>4</v>
      </c>
      <c r="O57" s="7">
        <v>5</v>
      </c>
      <c r="P57" s="7">
        <f>SUM(K57:O57)</f>
        <v>16</v>
      </c>
      <c r="Q57" s="7">
        <v>5</v>
      </c>
      <c r="R57" s="7">
        <v>7</v>
      </c>
      <c r="S57" s="7">
        <v>3</v>
      </c>
      <c r="T57" s="7">
        <v>2</v>
      </c>
      <c r="U57" s="7">
        <v>4</v>
      </c>
      <c r="V57" s="7">
        <v>1</v>
      </c>
      <c r="W57" s="7">
        <v>9</v>
      </c>
      <c r="X57" s="7">
        <v>2</v>
      </c>
      <c r="Y57" s="7">
        <v>2</v>
      </c>
      <c r="Z57" s="7">
        <v>7</v>
      </c>
      <c r="AA57" s="7">
        <v>4</v>
      </c>
      <c r="AB57" s="7">
        <v>11</v>
      </c>
      <c r="AC57" s="7">
        <v>1</v>
      </c>
      <c r="AD57" s="7">
        <v>4</v>
      </c>
      <c r="AE57" s="7">
        <v>3</v>
      </c>
      <c r="AF57" s="7">
        <v>16</v>
      </c>
      <c r="AG57" s="7">
        <v>14</v>
      </c>
      <c r="AH57" s="7">
        <v>9</v>
      </c>
      <c r="AI57" s="7">
        <v>16</v>
      </c>
      <c r="AJ57" s="7">
        <v>3</v>
      </c>
      <c r="AK57" s="7">
        <v>10</v>
      </c>
      <c r="AL57" s="7">
        <v>8</v>
      </c>
      <c r="AM57" s="7">
        <v>7</v>
      </c>
      <c r="AN57" s="7">
        <v>3</v>
      </c>
      <c r="AO57" s="7">
        <v>4</v>
      </c>
      <c r="AP57" s="7">
        <v>5</v>
      </c>
      <c r="AQ57" s="7">
        <v>3</v>
      </c>
      <c r="AR57" s="7">
        <v>23</v>
      </c>
      <c r="AS57" s="7">
        <v>11</v>
      </c>
      <c r="AT57" s="7">
        <v>8</v>
      </c>
      <c r="AU57" s="7">
        <v>7</v>
      </c>
      <c r="AV57" s="7">
        <v>10</v>
      </c>
      <c r="AW57" s="7">
        <v>23</v>
      </c>
      <c r="AX57" s="7">
        <v>16</v>
      </c>
      <c r="AY57" s="7">
        <v>0</v>
      </c>
      <c r="AZ57" s="7">
        <v>12</v>
      </c>
      <c r="BA57" s="7">
        <v>22</v>
      </c>
      <c r="BB57" s="7">
        <v>8</v>
      </c>
      <c r="BC57" s="7">
        <v>2</v>
      </c>
      <c r="BD57" s="7">
        <v>6</v>
      </c>
      <c r="BE57" s="7">
        <v>2</v>
      </c>
      <c r="BF57" s="7">
        <v>3</v>
      </c>
      <c r="BG57" s="7">
        <v>1</v>
      </c>
      <c r="BH57" s="7">
        <v>1</v>
      </c>
      <c r="BI57" s="7">
        <v>1</v>
      </c>
      <c r="BJ57" s="7">
        <v>3</v>
      </c>
      <c r="BK57" s="7">
        <v>3</v>
      </c>
      <c r="BL57" s="7">
        <v>4</v>
      </c>
      <c r="BM57" s="7">
        <v>5</v>
      </c>
      <c r="BN57" s="7">
        <v>5</v>
      </c>
      <c r="BO57" s="7">
        <v>17</v>
      </c>
      <c r="BP57" s="7">
        <v>11</v>
      </c>
      <c r="BQ57" s="7">
        <v>27</v>
      </c>
      <c r="BR57" s="7">
        <v>8</v>
      </c>
      <c r="BS57" s="7">
        <v>1</v>
      </c>
      <c r="BT57" s="7">
        <v>8</v>
      </c>
      <c r="BU57" s="7">
        <v>32</v>
      </c>
      <c r="BV57" s="7">
        <v>16</v>
      </c>
      <c r="BW57" s="7">
        <v>6</v>
      </c>
      <c r="BX57" s="7">
        <v>13</v>
      </c>
      <c r="BY57" s="7">
        <v>4</v>
      </c>
      <c r="BZ57" s="7">
        <v>8</v>
      </c>
      <c r="CA57" s="7">
        <v>20</v>
      </c>
      <c r="CB57" s="7">
        <v>1</v>
      </c>
      <c r="CC57" s="7">
        <v>3</v>
      </c>
      <c r="CD57" s="7">
        <v>5</v>
      </c>
      <c r="CE57" s="7">
        <v>0</v>
      </c>
      <c r="CF57" s="7">
        <v>3</v>
      </c>
      <c r="CG57" s="7">
        <f>SUM(CC57:CF57)</f>
        <v>11</v>
      </c>
      <c r="CH57" s="7">
        <v>8</v>
      </c>
      <c r="CI57" s="7">
        <v>8</v>
      </c>
      <c r="CJ57" s="7">
        <v>6</v>
      </c>
      <c r="CK57" s="7">
        <v>1</v>
      </c>
      <c r="CL57" s="7">
        <v>14</v>
      </c>
      <c r="CM57" s="7">
        <v>7</v>
      </c>
    </row>
    <row r="58" spans="1:91" x14ac:dyDescent="0.2">
      <c r="A58" s="52" t="s">
        <v>220</v>
      </c>
      <c r="B58" s="7">
        <f>SUM(C58:J58)</f>
        <v>339</v>
      </c>
      <c r="C58" s="7">
        <f>SUM(K58:S58)-P58</f>
        <v>15</v>
      </c>
      <c r="D58" s="7">
        <f>SUM(T58:Z58)</f>
        <v>15</v>
      </c>
      <c r="E58" s="7">
        <f>SUM(AA58:AI58)</f>
        <v>28</v>
      </c>
      <c r="F58" s="7">
        <f>SUM(AJ58:AP58)</f>
        <v>25</v>
      </c>
      <c r="G58" s="7">
        <f>SUM(AQ58:BA58)</f>
        <v>93</v>
      </c>
      <c r="H58" s="7">
        <f>SUM(BB58:BN58)</f>
        <v>22</v>
      </c>
      <c r="I58" s="7">
        <f>SUM(BO58:CA58)</f>
        <v>115</v>
      </c>
      <c r="J58" s="7">
        <f>SUM(CB58:CM58)-CG58</f>
        <v>26</v>
      </c>
      <c r="K58" s="7">
        <v>1</v>
      </c>
      <c r="L58" s="7">
        <v>6</v>
      </c>
      <c r="M58" s="7">
        <v>0</v>
      </c>
      <c r="N58" s="7">
        <v>0</v>
      </c>
      <c r="O58" s="7">
        <v>2</v>
      </c>
      <c r="P58" s="7">
        <f>SUM(K58:O58)</f>
        <v>9</v>
      </c>
      <c r="Q58" s="7">
        <v>3</v>
      </c>
      <c r="R58" s="7">
        <v>1</v>
      </c>
      <c r="S58" s="7">
        <v>2</v>
      </c>
      <c r="T58" s="7">
        <v>4</v>
      </c>
      <c r="U58" s="7">
        <v>3</v>
      </c>
      <c r="V58" s="7">
        <v>2</v>
      </c>
      <c r="W58" s="7">
        <v>4</v>
      </c>
      <c r="X58" s="7">
        <v>0</v>
      </c>
      <c r="Y58" s="7">
        <v>0</v>
      </c>
      <c r="Z58" s="7">
        <v>2</v>
      </c>
      <c r="AA58" s="7">
        <v>1</v>
      </c>
      <c r="AB58" s="7">
        <v>6</v>
      </c>
      <c r="AC58" s="7">
        <v>0</v>
      </c>
      <c r="AD58" s="7">
        <v>3</v>
      </c>
      <c r="AE58" s="7">
        <v>1</v>
      </c>
      <c r="AF58" s="7">
        <v>7</v>
      </c>
      <c r="AG58" s="7">
        <v>6</v>
      </c>
      <c r="AH58" s="7">
        <v>1</v>
      </c>
      <c r="AI58" s="7">
        <v>3</v>
      </c>
      <c r="AJ58" s="7">
        <v>3</v>
      </c>
      <c r="AK58" s="7">
        <v>3</v>
      </c>
      <c r="AL58" s="7">
        <v>8</v>
      </c>
      <c r="AM58" s="7">
        <v>6</v>
      </c>
      <c r="AN58" s="7">
        <v>1</v>
      </c>
      <c r="AO58" s="7">
        <v>2</v>
      </c>
      <c r="AP58" s="7">
        <v>2</v>
      </c>
      <c r="AQ58" s="7">
        <v>2</v>
      </c>
      <c r="AR58" s="7">
        <v>6</v>
      </c>
      <c r="AS58" s="7">
        <v>10</v>
      </c>
      <c r="AT58" s="7">
        <v>3</v>
      </c>
      <c r="AU58" s="7">
        <v>2</v>
      </c>
      <c r="AV58" s="7">
        <v>7</v>
      </c>
      <c r="AW58" s="7">
        <v>26</v>
      </c>
      <c r="AX58" s="7">
        <v>14</v>
      </c>
      <c r="AY58" s="7">
        <v>1</v>
      </c>
      <c r="AZ58" s="7">
        <v>12</v>
      </c>
      <c r="BA58" s="7">
        <v>10</v>
      </c>
      <c r="BB58" s="7">
        <v>3</v>
      </c>
      <c r="BC58" s="7">
        <v>0</v>
      </c>
      <c r="BD58" s="7">
        <v>2</v>
      </c>
      <c r="BE58" s="7">
        <v>0</v>
      </c>
      <c r="BF58" s="7">
        <v>5</v>
      </c>
      <c r="BG58" s="7">
        <v>2</v>
      </c>
      <c r="BH58" s="7">
        <v>2</v>
      </c>
      <c r="BI58" s="7">
        <v>0</v>
      </c>
      <c r="BJ58" s="7">
        <v>3</v>
      </c>
      <c r="BK58" s="7">
        <v>0</v>
      </c>
      <c r="BL58" s="7">
        <v>2</v>
      </c>
      <c r="BM58" s="7">
        <v>0</v>
      </c>
      <c r="BN58" s="7">
        <v>3</v>
      </c>
      <c r="BO58" s="7">
        <v>11</v>
      </c>
      <c r="BP58" s="7">
        <v>5</v>
      </c>
      <c r="BQ58" s="7">
        <v>10</v>
      </c>
      <c r="BR58" s="7">
        <v>5</v>
      </c>
      <c r="BS58" s="7">
        <v>1</v>
      </c>
      <c r="BT58" s="7">
        <v>9</v>
      </c>
      <c r="BU58" s="7">
        <v>27</v>
      </c>
      <c r="BV58" s="7">
        <v>15</v>
      </c>
      <c r="BW58" s="7">
        <v>5</v>
      </c>
      <c r="BX58" s="7">
        <v>13</v>
      </c>
      <c r="BY58" s="7">
        <v>1</v>
      </c>
      <c r="BZ58" s="7">
        <v>4</v>
      </c>
      <c r="CA58" s="7">
        <v>9</v>
      </c>
      <c r="CB58" s="7">
        <v>2</v>
      </c>
      <c r="CC58" s="7">
        <v>0</v>
      </c>
      <c r="CD58" s="7">
        <v>2</v>
      </c>
      <c r="CE58" s="7">
        <v>0</v>
      </c>
      <c r="CF58" s="7">
        <v>3</v>
      </c>
      <c r="CG58" s="7">
        <f>SUM(CC58:CF58)</f>
        <v>5</v>
      </c>
      <c r="CH58" s="7">
        <v>4</v>
      </c>
      <c r="CI58" s="7">
        <v>1</v>
      </c>
      <c r="CJ58" s="7">
        <v>3</v>
      </c>
      <c r="CK58" s="7">
        <v>3</v>
      </c>
      <c r="CL58" s="7">
        <v>6</v>
      </c>
      <c r="CM58" s="7">
        <v>2</v>
      </c>
    </row>
    <row r="59" spans="1:91" x14ac:dyDescent="0.2">
      <c r="A59" s="5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266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52">
        <v>1</v>
      </c>
      <c r="B61" s="7">
        <f>SUM(C61:J61)</f>
        <v>2908</v>
      </c>
      <c r="C61" s="7">
        <f>SUM(K61:S61)-P61</f>
        <v>629</v>
      </c>
      <c r="D61" s="7">
        <f>SUM(T61:Z61)</f>
        <v>258</v>
      </c>
      <c r="E61" s="7">
        <f>SUM(AA61:AI61)</f>
        <v>296</v>
      </c>
      <c r="F61" s="7">
        <f>SUM(AJ61:AP61)</f>
        <v>355</v>
      </c>
      <c r="G61" s="7">
        <f>SUM(AQ61:BA61)</f>
        <v>339</v>
      </c>
      <c r="H61" s="7">
        <f>SUM(BB61:BN61)</f>
        <v>304</v>
      </c>
      <c r="I61" s="7">
        <f>SUM(BO61:CA61)</f>
        <v>321</v>
      </c>
      <c r="J61" s="7">
        <f>SUM(CB61:CM61)-CG61</f>
        <v>406</v>
      </c>
      <c r="K61" s="7">
        <v>74</v>
      </c>
      <c r="L61" s="7">
        <v>132</v>
      </c>
      <c r="M61" s="7">
        <v>80</v>
      </c>
      <c r="N61" s="7">
        <v>150</v>
      </c>
      <c r="O61" s="7">
        <v>95</v>
      </c>
      <c r="P61" s="7">
        <f>SUM(K61:O61)</f>
        <v>531</v>
      </c>
      <c r="Q61" s="7">
        <v>24</v>
      </c>
      <c r="R61" s="7">
        <v>41</v>
      </c>
      <c r="S61" s="7">
        <v>33</v>
      </c>
      <c r="T61" s="7">
        <v>47</v>
      </c>
      <c r="U61" s="7">
        <v>29</v>
      </c>
      <c r="V61" s="7">
        <v>17</v>
      </c>
      <c r="W61" s="7">
        <v>19</v>
      </c>
      <c r="X61" s="7">
        <v>29</v>
      </c>
      <c r="Y61" s="7">
        <v>22</v>
      </c>
      <c r="Z61" s="7">
        <v>95</v>
      </c>
      <c r="AA61" s="7">
        <v>19</v>
      </c>
      <c r="AB61" s="7">
        <v>31</v>
      </c>
      <c r="AC61" s="7">
        <v>12</v>
      </c>
      <c r="AD61" s="7">
        <v>31</v>
      </c>
      <c r="AE61" s="7">
        <v>28</v>
      </c>
      <c r="AF61" s="7">
        <v>35</v>
      </c>
      <c r="AG61" s="7">
        <v>65</v>
      </c>
      <c r="AH61" s="7">
        <v>19</v>
      </c>
      <c r="AI61" s="7">
        <v>56</v>
      </c>
      <c r="AJ61" s="7">
        <v>41</v>
      </c>
      <c r="AK61" s="7">
        <v>46</v>
      </c>
      <c r="AL61" s="7">
        <v>150</v>
      </c>
      <c r="AM61" s="7">
        <v>52</v>
      </c>
      <c r="AN61" s="7">
        <v>25</v>
      </c>
      <c r="AO61" s="7">
        <v>31</v>
      </c>
      <c r="AP61" s="7">
        <v>10</v>
      </c>
      <c r="AQ61" s="7">
        <v>5</v>
      </c>
      <c r="AR61" s="7">
        <v>30</v>
      </c>
      <c r="AS61" s="7">
        <v>31</v>
      </c>
      <c r="AT61" s="7">
        <v>14</v>
      </c>
      <c r="AU61" s="7">
        <v>34</v>
      </c>
      <c r="AV61" s="7">
        <v>65</v>
      </c>
      <c r="AW61" s="7">
        <v>21</v>
      </c>
      <c r="AX61" s="7">
        <v>22</v>
      </c>
      <c r="AY61" s="7">
        <v>6</v>
      </c>
      <c r="AZ61" s="7">
        <v>17</v>
      </c>
      <c r="BA61" s="7">
        <v>94</v>
      </c>
      <c r="BB61" s="7">
        <v>101</v>
      </c>
      <c r="BC61" s="7">
        <v>7</v>
      </c>
      <c r="BD61" s="7">
        <v>22</v>
      </c>
      <c r="BE61" s="7">
        <v>7</v>
      </c>
      <c r="BF61" s="7">
        <v>3</v>
      </c>
      <c r="BG61" s="7">
        <v>32</v>
      </c>
      <c r="BH61" s="7">
        <v>5</v>
      </c>
      <c r="BI61" s="7">
        <v>9</v>
      </c>
      <c r="BJ61" s="7">
        <v>34</v>
      </c>
      <c r="BK61" s="7">
        <v>9</v>
      </c>
      <c r="BL61" s="7">
        <v>39</v>
      </c>
      <c r="BM61" s="7">
        <v>17</v>
      </c>
      <c r="BN61" s="7">
        <v>19</v>
      </c>
      <c r="BO61" s="7">
        <v>30</v>
      </c>
      <c r="BP61" s="7">
        <v>21</v>
      </c>
      <c r="BQ61" s="7">
        <v>15</v>
      </c>
      <c r="BR61" s="7">
        <v>10</v>
      </c>
      <c r="BS61" s="7">
        <v>7</v>
      </c>
      <c r="BT61" s="7">
        <v>54</v>
      </c>
      <c r="BU61" s="7">
        <v>77</v>
      </c>
      <c r="BV61" s="7">
        <v>21</v>
      </c>
      <c r="BW61" s="7">
        <v>13</v>
      </c>
      <c r="BX61" s="7">
        <v>20</v>
      </c>
      <c r="BY61" s="7">
        <v>9</v>
      </c>
      <c r="BZ61" s="7">
        <v>13</v>
      </c>
      <c r="CA61" s="7">
        <v>31</v>
      </c>
      <c r="CB61" s="7">
        <v>10</v>
      </c>
      <c r="CC61" s="7">
        <v>76</v>
      </c>
      <c r="CD61" s="7">
        <v>73</v>
      </c>
      <c r="CE61" s="7">
        <v>37</v>
      </c>
      <c r="CF61" s="7">
        <v>43</v>
      </c>
      <c r="CG61" s="7">
        <f>SUM(CC61:CF61)</f>
        <v>229</v>
      </c>
      <c r="CH61" s="7">
        <v>27</v>
      </c>
      <c r="CI61" s="7">
        <v>47</v>
      </c>
      <c r="CJ61" s="7">
        <v>19</v>
      </c>
      <c r="CK61" s="7">
        <v>6</v>
      </c>
      <c r="CL61" s="7">
        <v>39</v>
      </c>
      <c r="CM61" s="7">
        <v>29</v>
      </c>
    </row>
    <row r="62" spans="1:91" x14ac:dyDescent="0.2">
      <c r="A62" s="52">
        <v>2</v>
      </c>
      <c r="B62" s="7">
        <f>SUM(C62:J62)</f>
        <v>2016</v>
      </c>
      <c r="C62" s="7">
        <f>SUM(K62:S62)-P62</f>
        <v>428</v>
      </c>
      <c r="D62" s="7">
        <f>SUM(T62:Z62)</f>
        <v>179</v>
      </c>
      <c r="E62" s="7">
        <f>SUM(AA62:AI62)</f>
        <v>194</v>
      </c>
      <c r="F62" s="7">
        <f>SUM(AJ62:AP62)</f>
        <v>223</v>
      </c>
      <c r="G62" s="7">
        <f>SUM(AQ62:BA62)</f>
        <v>245</v>
      </c>
      <c r="H62" s="7">
        <f>SUM(BB62:BN62)</f>
        <v>207</v>
      </c>
      <c r="I62" s="7">
        <f>SUM(BO62:CA62)</f>
        <v>248</v>
      </c>
      <c r="J62" s="7">
        <f>SUM(CB62:CM62)-CG62</f>
        <v>292</v>
      </c>
      <c r="K62" s="7">
        <v>47</v>
      </c>
      <c r="L62" s="7">
        <v>117</v>
      </c>
      <c r="M62" s="7">
        <v>42</v>
      </c>
      <c r="N62" s="7">
        <v>95</v>
      </c>
      <c r="O62" s="7">
        <v>46</v>
      </c>
      <c r="P62" s="7">
        <f>SUM(K62:O62)</f>
        <v>347</v>
      </c>
      <c r="Q62" s="7">
        <v>27</v>
      </c>
      <c r="R62" s="7">
        <v>18</v>
      </c>
      <c r="S62" s="7">
        <v>36</v>
      </c>
      <c r="T62" s="7">
        <v>43</v>
      </c>
      <c r="U62" s="7">
        <v>17</v>
      </c>
      <c r="V62" s="7">
        <v>8</v>
      </c>
      <c r="W62" s="7">
        <v>29</v>
      </c>
      <c r="X62" s="7">
        <v>21</v>
      </c>
      <c r="Y62" s="7">
        <v>9</v>
      </c>
      <c r="Z62" s="7">
        <v>52</v>
      </c>
      <c r="AA62" s="7">
        <v>13</v>
      </c>
      <c r="AB62" s="7">
        <v>24</v>
      </c>
      <c r="AC62" s="7">
        <v>13</v>
      </c>
      <c r="AD62" s="7">
        <v>15</v>
      </c>
      <c r="AE62" s="7">
        <v>13</v>
      </c>
      <c r="AF62" s="7">
        <v>24</v>
      </c>
      <c r="AG62" s="7">
        <v>40</v>
      </c>
      <c r="AH62" s="7">
        <v>14</v>
      </c>
      <c r="AI62" s="7">
        <v>38</v>
      </c>
      <c r="AJ62" s="7">
        <v>30</v>
      </c>
      <c r="AK62" s="7">
        <v>35</v>
      </c>
      <c r="AL62" s="7">
        <v>75</v>
      </c>
      <c r="AM62" s="7">
        <v>35</v>
      </c>
      <c r="AN62" s="7">
        <v>19</v>
      </c>
      <c r="AO62" s="7">
        <v>18</v>
      </c>
      <c r="AP62" s="7">
        <v>11</v>
      </c>
      <c r="AQ62" s="7">
        <v>7</v>
      </c>
      <c r="AR62" s="7">
        <v>25</v>
      </c>
      <c r="AS62" s="7">
        <v>19</v>
      </c>
      <c r="AT62" s="7">
        <v>3</v>
      </c>
      <c r="AU62" s="7">
        <v>23</v>
      </c>
      <c r="AV62" s="7">
        <v>51</v>
      </c>
      <c r="AW62" s="7">
        <v>12</v>
      </c>
      <c r="AX62" s="7">
        <v>19</v>
      </c>
      <c r="AY62" s="7">
        <v>4</v>
      </c>
      <c r="AZ62" s="7">
        <v>11</v>
      </c>
      <c r="BA62" s="7">
        <v>71</v>
      </c>
      <c r="BB62" s="7">
        <v>67</v>
      </c>
      <c r="BC62" s="7">
        <v>2</v>
      </c>
      <c r="BD62" s="7">
        <v>16</v>
      </c>
      <c r="BE62" s="7">
        <v>5</v>
      </c>
      <c r="BF62" s="7">
        <v>4</v>
      </c>
      <c r="BG62" s="7">
        <v>12</v>
      </c>
      <c r="BH62" s="7">
        <v>5</v>
      </c>
      <c r="BI62" s="7">
        <v>11</v>
      </c>
      <c r="BJ62" s="7">
        <v>13</v>
      </c>
      <c r="BK62" s="7">
        <v>8</v>
      </c>
      <c r="BL62" s="7">
        <v>44</v>
      </c>
      <c r="BM62" s="7">
        <v>7</v>
      </c>
      <c r="BN62" s="7">
        <v>13</v>
      </c>
      <c r="BO62" s="7">
        <v>30</v>
      </c>
      <c r="BP62" s="7">
        <v>14</v>
      </c>
      <c r="BQ62" s="7">
        <v>7</v>
      </c>
      <c r="BR62" s="7">
        <v>12</v>
      </c>
      <c r="BS62" s="7">
        <v>2</v>
      </c>
      <c r="BT62" s="7">
        <v>55</v>
      </c>
      <c r="BU62" s="7">
        <v>64</v>
      </c>
      <c r="BV62" s="7">
        <v>15</v>
      </c>
      <c r="BW62" s="7">
        <v>14</v>
      </c>
      <c r="BX62" s="7">
        <v>6</v>
      </c>
      <c r="BY62" s="7">
        <v>7</v>
      </c>
      <c r="BZ62" s="7">
        <v>11</v>
      </c>
      <c r="CA62" s="7">
        <v>11</v>
      </c>
      <c r="CB62" s="7">
        <v>5</v>
      </c>
      <c r="CC62" s="7">
        <v>67</v>
      </c>
      <c r="CD62" s="7">
        <v>53</v>
      </c>
      <c r="CE62" s="7">
        <v>10</v>
      </c>
      <c r="CF62" s="7">
        <v>24</v>
      </c>
      <c r="CG62" s="7">
        <f>SUM(CC62:CF62)</f>
        <v>154</v>
      </c>
      <c r="CH62" s="7">
        <v>16</v>
      </c>
      <c r="CI62" s="7">
        <v>44</v>
      </c>
      <c r="CJ62" s="7">
        <v>14</v>
      </c>
      <c r="CK62" s="7">
        <v>7</v>
      </c>
      <c r="CL62" s="7">
        <v>29</v>
      </c>
      <c r="CM62" s="7">
        <v>23</v>
      </c>
    </row>
    <row r="63" spans="1:91" x14ac:dyDescent="0.2">
      <c r="A63" s="52">
        <v>3</v>
      </c>
      <c r="B63" s="7">
        <f>SUM(C63:J63)</f>
        <v>463</v>
      </c>
      <c r="C63" s="7">
        <f>SUM(K63:S63)-P63</f>
        <v>108</v>
      </c>
      <c r="D63" s="7">
        <f>SUM(T63:Z63)</f>
        <v>43</v>
      </c>
      <c r="E63" s="7">
        <f>SUM(AA63:AI63)</f>
        <v>47</v>
      </c>
      <c r="F63" s="7">
        <f>SUM(AJ63:AP63)</f>
        <v>44</v>
      </c>
      <c r="G63" s="7">
        <f>SUM(AQ63:BA63)</f>
        <v>67</v>
      </c>
      <c r="H63" s="7">
        <f>SUM(BB63:BN63)</f>
        <v>39</v>
      </c>
      <c r="I63" s="7">
        <f>SUM(BO63:CA63)</f>
        <v>63</v>
      </c>
      <c r="J63" s="7">
        <f>SUM(CB63:CM63)-CG63</f>
        <v>52</v>
      </c>
      <c r="K63" s="7">
        <v>12</v>
      </c>
      <c r="L63" s="7">
        <v>21</v>
      </c>
      <c r="M63" s="7">
        <v>13</v>
      </c>
      <c r="N63" s="7">
        <v>33</v>
      </c>
      <c r="O63" s="7">
        <v>8</v>
      </c>
      <c r="P63" s="7">
        <f>SUM(K63:O63)</f>
        <v>87</v>
      </c>
      <c r="Q63" s="7">
        <v>10</v>
      </c>
      <c r="R63" s="7">
        <v>3</v>
      </c>
      <c r="S63" s="7">
        <v>8</v>
      </c>
      <c r="T63" s="7">
        <v>6</v>
      </c>
      <c r="U63" s="7">
        <v>2</v>
      </c>
      <c r="V63" s="7">
        <v>2</v>
      </c>
      <c r="W63" s="7">
        <v>8</v>
      </c>
      <c r="X63" s="7">
        <v>3</v>
      </c>
      <c r="Y63" s="7">
        <v>4</v>
      </c>
      <c r="Z63" s="7">
        <v>18</v>
      </c>
      <c r="AA63" s="7">
        <v>3</v>
      </c>
      <c r="AB63" s="7">
        <v>4</v>
      </c>
      <c r="AC63" s="7">
        <v>2</v>
      </c>
      <c r="AD63" s="7">
        <v>2</v>
      </c>
      <c r="AE63" s="7">
        <v>2</v>
      </c>
      <c r="AF63" s="7">
        <v>5</v>
      </c>
      <c r="AG63" s="7">
        <v>12</v>
      </c>
      <c r="AH63" s="7">
        <v>5</v>
      </c>
      <c r="AI63" s="7">
        <v>12</v>
      </c>
      <c r="AJ63" s="7">
        <v>5</v>
      </c>
      <c r="AK63" s="7">
        <v>6</v>
      </c>
      <c r="AL63" s="7">
        <v>19</v>
      </c>
      <c r="AM63" s="7">
        <v>6</v>
      </c>
      <c r="AN63" s="7">
        <v>3</v>
      </c>
      <c r="AO63" s="7">
        <v>2</v>
      </c>
      <c r="AP63" s="7">
        <v>3</v>
      </c>
      <c r="AQ63" s="7">
        <v>2</v>
      </c>
      <c r="AR63" s="7">
        <v>3</v>
      </c>
      <c r="AS63" s="7">
        <v>4</v>
      </c>
      <c r="AT63" s="7">
        <v>1</v>
      </c>
      <c r="AU63" s="7">
        <v>4</v>
      </c>
      <c r="AV63" s="7">
        <v>10</v>
      </c>
      <c r="AW63" s="7">
        <v>9</v>
      </c>
      <c r="AX63" s="7">
        <v>9</v>
      </c>
      <c r="AY63" s="7">
        <v>1</v>
      </c>
      <c r="AZ63" s="7">
        <v>4</v>
      </c>
      <c r="BA63" s="7">
        <v>20</v>
      </c>
      <c r="BB63" s="7">
        <v>9</v>
      </c>
      <c r="BC63" s="7">
        <v>0</v>
      </c>
      <c r="BD63" s="7">
        <v>5</v>
      </c>
      <c r="BE63" s="7">
        <v>2</v>
      </c>
      <c r="BF63" s="7">
        <v>1</v>
      </c>
      <c r="BG63" s="7">
        <v>2</v>
      </c>
      <c r="BH63" s="7">
        <v>1</v>
      </c>
      <c r="BI63" s="7">
        <v>1</v>
      </c>
      <c r="BJ63" s="7">
        <v>0</v>
      </c>
      <c r="BK63" s="7">
        <v>1</v>
      </c>
      <c r="BL63" s="7">
        <v>7</v>
      </c>
      <c r="BM63" s="7">
        <v>3</v>
      </c>
      <c r="BN63" s="7">
        <v>7</v>
      </c>
      <c r="BO63" s="7">
        <v>7</v>
      </c>
      <c r="BP63" s="7">
        <v>5</v>
      </c>
      <c r="BQ63" s="7">
        <v>3</v>
      </c>
      <c r="BR63" s="7">
        <v>3</v>
      </c>
      <c r="BS63" s="7">
        <v>1</v>
      </c>
      <c r="BT63" s="7">
        <v>13</v>
      </c>
      <c r="BU63" s="7">
        <v>17</v>
      </c>
      <c r="BV63" s="7">
        <v>3</v>
      </c>
      <c r="BW63" s="7">
        <v>3</v>
      </c>
      <c r="BX63" s="7">
        <v>0</v>
      </c>
      <c r="BY63" s="7">
        <v>2</v>
      </c>
      <c r="BZ63" s="7">
        <v>1</v>
      </c>
      <c r="CA63" s="7">
        <v>5</v>
      </c>
      <c r="CB63" s="7">
        <v>4</v>
      </c>
      <c r="CC63" s="7">
        <v>10</v>
      </c>
      <c r="CD63" s="7">
        <v>9</v>
      </c>
      <c r="CE63" s="7">
        <v>2</v>
      </c>
      <c r="CF63" s="7">
        <v>2</v>
      </c>
      <c r="CG63" s="7">
        <f>SUM(CC63:CF63)</f>
        <v>23</v>
      </c>
      <c r="CH63" s="7">
        <v>6</v>
      </c>
      <c r="CI63" s="7">
        <v>4</v>
      </c>
      <c r="CJ63" s="7">
        <v>1</v>
      </c>
      <c r="CK63" s="7">
        <v>0</v>
      </c>
      <c r="CL63" s="7">
        <v>8</v>
      </c>
      <c r="CM63" s="7">
        <v>6</v>
      </c>
    </row>
    <row r="64" spans="1:91" x14ac:dyDescent="0.2">
      <c r="A64" s="52">
        <v>4</v>
      </c>
      <c r="B64" s="7">
        <f>SUM(C64:J64)</f>
        <v>92</v>
      </c>
      <c r="C64" s="7">
        <f>SUM(K64:S64)-P64</f>
        <v>18</v>
      </c>
      <c r="D64" s="7">
        <f>SUM(T64:Z64)</f>
        <v>6</v>
      </c>
      <c r="E64" s="7">
        <f>SUM(AA64:AI64)</f>
        <v>10</v>
      </c>
      <c r="F64" s="7">
        <f>SUM(AJ64:AP64)</f>
        <v>5</v>
      </c>
      <c r="G64" s="7">
        <f>SUM(AQ64:BA64)</f>
        <v>15</v>
      </c>
      <c r="H64" s="7">
        <f>SUM(BB64:BN64)</f>
        <v>6</v>
      </c>
      <c r="I64" s="7">
        <f>SUM(BO64:CA64)</f>
        <v>18</v>
      </c>
      <c r="J64" s="7">
        <f>SUM(CB64:CM64)-CG64</f>
        <v>14</v>
      </c>
      <c r="K64" s="7">
        <v>0</v>
      </c>
      <c r="L64" s="7">
        <v>2</v>
      </c>
      <c r="M64" s="7">
        <v>1</v>
      </c>
      <c r="N64" s="7">
        <v>5</v>
      </c>
      <c r="O64" s="7">
        <v>6</v>
      </c>
      <c r="P64" s="7">
        <f>SUM(K64:O64)</f>
        <v>14</v>
      </c>
      <c r="Q64" s="7">
        <v>0</v>
      </c>
      <c r="R64" s="7">
        <v>3</v>
      </c>
      <c r="S64" s="7">
        <v>1</v>
      </c>
      <c r="T64" s="7">
        <v>0</v>
      </c>
      <c r="U64" s="7">
        <v>0</v>
      </c>
      <c r="V64" s="7">
        <v>1</v>
      </c>
      <c r="W64" s="7">
        <v>2</v>
      </c>
      <c r="X64" s="7">
        <v>0</v>
      </c>
      <c r="Y64" s="7">
        <v>0</v>
      </c>
      <c r="Z64" s="7">
        <v>3</v>
      </c>
      <c r="AA64" s="7">
        <v>2</v>
      </c>
      <c r="AB64" s="7">
        <v>1</v>
      </c>
      <c r="AC64" s="7">
        <v>2</v>
      </c>
      <c r="AD64" s="7">
        <v>2</v>
      </c>
      <c r="AE64" s="7">
        <v>0</v>
      </c>
      <c r="AF64" s="7">
        <v>1</v>
      </c>
      <c r="AG64" s="7">
        <v>1</v>
      </c>
      <c r="AH64" s="7">
        <v>0</v>
      </c>
      <c r="AI64" s="7">
        <v>1</v>
      </c>
      <c r="AJ64" s="7">
        <v>0</v>
      </c>
      <c r="AK64" s="7">
        <v>1</v>
      </c>
      <c r="AL64" s="7">
        <v>1</v>
      </c>
      <c r="AM64" s="7">
        <v>1</v>
      </c>
      <c r="AN64" s="7">
        <v>1</v>
      </c>
      <c r="AO64" s="7">
        <v>1</v>
      </c>
      <c r="AP64" s="7">
        <v>0</v>
      </c>
      <c r="AQ64" s="7">
        <v>1</v>
      </c>
      <c r="AR64" s="7">
        <v>0</v>
      </c>
      <c r="AS64" s="7">
        <v>1</v>
      </c>
      <c r="AT64" s="7">
        <v>0</v>
      </c>
      <c r="AU64" s="7">
        <v>1</v>
      </c>
      <c r="AV64" s="7">
        <v>1</v>
      </c>
      <c r="AW64" s="7">
        <v>5</v>
      </c>
      <c r="AX64" s="7">
        <v>0</v>
      </c>
      <c r="AY64" s="7">
        <v>0</v>
      </c>
      <c r="AZ64" s="7">
        <v>0</v>
      </c>
      <c r="BA64" s="7">
        <v>6</v>
      </c>
      <c r="BB64" s="7">
        <v>1</v>
      </c>
      <c r="BC64" s="7">
        <v>0</v>
      </c>
      <c r="BD64" s="7">
        <v>0</v>
      </c>
      <c r="BE64" s="7">
        <v>0</v>
      </c>
      <c r="BF64" s="7">
        <v>0</v>
      </c>
      <c r="BG64" s="7">
        <v>0</v>
      </c>
      <c r="BH64" s="7">
        <v>0</v>
      </c>
      <c r="BI64" s="7">
        <v>0</v>
      </c>
      <c r="BJ64" s="7">
        <v>0</v>
      </c>
      <c r="BK64" s="7">
        <v>0</v>
      </c>
      <c r="BL64" s="7">
        <v>3</v>
      </c>
      <c r="BM64" s="7">
        <v>1</v>
      </c>
      <c r="BN64" s="7">
        <v>1</v>
      </c>
      <c r="BO64" s="7">
        <v>0</v>
      </c>
      <c r="BP64" s="7">
        <v>1</v>
      </c>
      <c r="BQ64" s="7">
        <v>3</v>
      </c>
      <c r="BR64" s="7">
        <v>2</v>
      </c>
      <c r="BS64" s="7">
        <v>0</v>
      </c>
      <c r="BT64" s="7">
        <v>0</v>
      </c>
      <c r="BU64" s="7">
        <v>7</v>
      </c>
      <c r="BV64" s="7">
        <v>3</v>
      </c>
      <c r="BW64" s="7">
        <v>1</v>
      </c>
      <c r="BX64" s="7">
        <v>1</v>
      </c>
      <c r="BY64" s="7">
        <v>0</v>
      </c>
      <c r="BZ64" s="7">
        <v>0</v>
      </c>
      <c r="CA64" s="7">
        <v>0</v>
      </c>
      <c r="CB64" s="7">
        <v>1</v>
      </c>
      <c r="CC64" s="7">
        <v>1</v>
      </c>
      <c r="CD64" s="7">
        <v>1</v>
      </c>
      <c r="CE64" s="7">
        <v>1</v>
      </c>
      <c r="CF64" s="7">
        <v>2</v>
      </c>
      <c r="CG64" s="7">
        <f>SUM(CC64:CF64)</f>
        <v>5</v>
      </c>
      <c r="CH64" s="7">
        <v>1</v>
      </c>
      <c r="CI64" s="7">
        <v>3</v>
      </c>
      <c r="CJ64" s="7">
        <v>0</v>
      </c>
      <c r="CK64" s="7">
        <v>0</v>
      </c>
      <c r="CL64" s="7">
        <v>1</v>
      </c>
      <c r="CM64" s="7">
        <v>3</v>
      </c>
    </row>
    <row r="65" spans="1:91" x14ac:dyDescent="0.2">
      <c r="A65" s="52" t="s">
        <v>220</v>
      </c>
      <c r="B65" s="7">
        <f>SUM(C65:J65)</f>
        <v>63</v>
      </c>
      <c r="C65" s="7">
        <f>SUM(K65:S65)-P65</f>
        <v>10</v>
      </c>
      <c r="D65" s="7">
        <f>SUM(T65:Z65)</f>
        <v>4</v>
      </c>
      <c r="E65" s="7">
        <f>SUM(AA65:AI65)</f>
        <v>9</v>
      </c>
      <c r="F65" s="7">
        <f>SUM(AJ65:AP65)</f>
        <v>4</v>
      </c>
      <c r="G65" s="7">
        <f>SUM(AQ65:BA65)</f>
        <v>11</v>
      </c>
      <c r="H65" s="7">
        <f>SUM(BB65:BN65)</f>
        <v>8</v>
      </c>
      <c r="I65" s="7">
        <f>SUM(BO65:CA65)</f>
        <v>12</v>
      </c>
      <c r="J65" s="7">
        <f>SUM(CB65:CM65)-CG65</f>
        <v>5</v>
      </c>
      <c r="K65" s="7">
        <v>1</v>
      </c>
      <c r="L65" s="7">
        <v>0</v>
      </c>
      <c r="M65" s="7">
        <v>3</v>
      </c>
      <c r="N65" s="7">
        <v>3</v>
      </c>
      <c r="O65" s="7">
        <v>1</v>
      </c>
      <c r="P65" s="7">
        <f>SUM(K65:O65)</f>
        <v>8</v>
      </c>
      <c r="Q65" s="7">
        <v>0</v>
      </c>
      <c r="R65" s="7">
        <v>2</v>
      </c>
      <c r="S65" s="7">
        <v>0</v>
      </c>
      <c r="T65" s="7">
        <v>0</v>
      </c>
      <c r="U65" s="7">
        <v>1</v>
      </c>
      <c r="V65" s="7">
        <v>0</v>
      </c>
      <c r="W65" s="7">
        <v>0</v>
      </c>
      <c r="X65" s="7">
        <v>0</v>
      </c>
      <c r="Y65" s="7">
        <v>0</v>
      </c>
      <c r="Z65" s="7">
        <v>3</v>
      </c>
      <c r="AA65" s="7">
        <v>1</v>
      </c>
      <c r="AB65" s="7">
        <v>1</v>
      </c>
      <c r="AC65" s="7">
        <v>0</v>
      </c>
      <c r="AD65" s="7">
        <v>0</v>
      </c>
      <c r="AE65" s="7">
        <v>2</v>
      </c>
      <c r="AF65" s="7">
        <v>3</v>
      </c>
      <c r="AG65" s="7">
        <v>1</v>
      </c>
      <c r="AH65" s="7">
        <v>0</v>
      </c>
      <c r="AI65" s="7">
        <v>1</v>
      </c>
      <c r="AJ65" s="7">
        <v>0</v>
      </c>
      <c r="AK65" s="7">
        <v>0</v>
      </c>
      <c r="AL65" s="7">
        <v>2</v>
      </c>
      <c r="AM65" s="7">
        <v>1</v>
      </c>
      <c r="AN65" s="7">
        <v>0</v>
      </c>
      <c r="AO65" s="7">
        <v>0</v>
      </c>
      <c r="AP65" s="7">
        <v>1</v>
      </c>
      <c r="AQ65" s="7">
        <v>1</v>
      </c>
      <c r="AR65" s="7">
        <v>0</v>
      </c>
      <c r="AS65" s="7">
        <v>0</v>
      </c>
      <c r="AT65" s="7">
        <v>0</v>
      </c>
      <c r="AU65" s="7">
        <v>0</v>
      </c>
      <c r="AV65" s="7">
        <v>1</v>
      </c>
      <c r="AW65" s="7">
        <v>4</v>
      </c>
      <c r="AX65" s="7">
        <v>1</v>
      </c>
      <c r="AY65" s="7">
        <v>0</v>
      </c>
      <c r="AZ65" s="7">
        <v>2</v>
      </c>
      <c r="BA65" s="7">
        <v>2</v>
      </c>
      <c r="BB65" s="7">
        <v>0</v>
      </c>
      <c r="BC65" s="7">
        <v>0</v>
      </c>
      <c r="BD65" s="7">
        <v>1</v>
      </c>
      <c r="BE65" s="7">
        <v>1</v>
      </c>
      <c r="BF65" s="7">
        <v>1</v>
      </c>
      <c r="BG65" s="7">
        <v>2</v>
      </c>
      <c r="BH65" s="7">
        <v>0</v>
      </c>
      <c r="BI65" s="7">
        <v>0</v>
      </c>
      <c r="BJ65" s="7">
        <v>0</v>
      </c>
      <c r="BK65" s="7">
        <v>0</v>
      </c>
      <c r="BL65" s="7">
        <v>1</v>
      </c>
      <c r="BM65" s="7">
        <v>2</v>
      </c>
      <c r="BN65" s="7">
        <v>0</v>
      </c>
      <c r="BO65" s="7">
        <v>0</v>
      </c>
      <c r="BP65" s="7">
        <v>0</v>
      </c>
      <c r="BQ65" s="7">
        <v>1</v>
      </c>
      <c r="BR65" s="7">
        <v>0</v>
      </c>
      <c r="BS65" s="7">
        <v>0</v>
      </c>
      <c r="BT65" s="7">
        <v>4</v>
      </c>
      <c r="BU65" s="7">
        <v>3</v>
      </c>
      <c r="BV65" s="7">
        <v>0</v>
      </c>
      <c r="BW65" s="7">
        <v>1</v>
      </c>
      <c r="BX65" s="7">
        <v>1</v>
      </c>
      <c r="BY65" s="7">
        <v>0</v>
      </c>
      <c r="BZ65" s="7">
        <v>0</v>
      </c>
      <c r="CA65" s="7">
        <v>2</v>
      </c>
      <c r="CB65" s="7">
        <v>0</v>
      </c>
      <c r="CC65" s="7">
        <v>1</v>
      </c>
      <c r="CD65" s="7">
        <v>1</v>
      </c>
      <c r="CE65" s="7">
        <v>0</v>
      </c>
      <c r="CF65" s="7">
        <v>0</v>
      </c>
      <c r="CG65" s="7">
        <f>SUM(CC65:CF65)</f>
        <v>2</v>
      </c>
      <c r="CH65" s="7">
        <v>0</v>
      </c>
      <c r="CI65" s="7">
        <v>0</v>
      </c>
      <c r="CJ65" s="7">
        <v>0</v>
      </c>
      <c r="CK65" s="7">
        <v>0</v>
      </c>
      <c r="CL65" s="7">
        <v>1</v>
      </c>
      <c r="CM65" s="7">
        <v>2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10" sqref="A10"/>
    </sheetView>
  </sheetViews>
  <sheetFormatPr defaultRowHeight="11.25" x14ac:dyDescent="0.2"/>
  <cols>
    <col min="1" max="1" width="21.7109375" style="8" customWidth="1"/>
    <col min="2" max="2" width="6.5703125" style="8" bestFit="1" customWidth="1"/>
    <col min="3" max="10" width="5.7109375" style="8" bestFit="1" customWidth="1"/>
    <col min="11" max="11" width="3.5703125" style="8" bestFit="1" customWidth="1"/>
    <col min="12" max="18" width="4.85546875" style="8" bestFit="1" customWidth="1"/>
    <col min="19" max="19" width="3.5703125" style="8" bestFit="1" customWidth="1"/>
    <col min="20" max="21" width="4.85546875" style="8" bestFit="1" customWidth="1"/>
    <col min="22" max="22" width="3.5703125" style="8" bestFit="1" customWidth="1"/>
    <col min="23" max="26" width="4.85546875" style="8" bestFit="1" customWidth="1"/>
    <col min="27" max="27" width="3.5703125" style="8" bestFit="1" customWidth="1"/>
    <col min="28" max="28" width="4.85546875" style="8" bestFit="1" customWidth="1"/>
    <col min="29" max="29" width="3.5703125" style="8" customWidth="1"/>
    <col min="30" max="41" width="4.85546875" style="8" bestFit="1" customWidth="1"/>
    <col min="42" max="42" width="3.5703125" style="8" customWidth="1"/>
    <col min="43" max="43" width="3.5703125" style="8" bestFit="1" customWidth="1"/>
    <col min="44" max="45" width="4.85546875" style="8" bestFit="1" customWidth="1"/>
    <col min="46" max="46" width="3.5703125" style="8" customWidth="1"/>
    <col min="47" max="50" width="4.85546875" style="8" bestFit="1" customWidth="1"/>
    <col min="51" max="51" width="3.5703125" style="8" bestFit="1" customWidth="1"/>
    <col min="52" max="54" width="4.85546875" style="8" bestFit="1" customWidth="1"/>
    <col min="55" max="55" width="3.5703125" style="8" bestFit="1" customWidth="1"/>
    <col min="56" max="56" width="4.85546875" style="8" bestFit="1" customWidth="1"/>
    <col min="57" max="57" width="3.5703125" style="8" bestFit="1" customWidth="1"/>
    <col min="58" max="58" width="3.5703125" style="8" customWidth="1"/>
    <col min="59" max="59" width="4.85546875" style="8" bestFit="1" customWidth="1"/>
    <col min="60" max="60" width="3.5703125" style="8" bestFit="1" customWidth="1"/>
    <col min="61" max="64" width="4.85546875" style="8" bestFit="1" customWidth="1"/>
    <col min="65" max="65" width="3.5703125" style="8" bestFit="1" customWidth="1"/>
    <col min="66" max="70" width="4.85546875" style="8" bestFit="1" customWidth="1"/>
    <col min="71" max="71" width="3.5703125" style="8" customWidth="1"/>
    <col min="72" max="76" width="4.85546875" style="8" bestFit="1" customWidth="1"/>
    <col min="77" max="78" width="3.5703125" style="8" bestFit="1" customWidth="1"/>
    <col min="79" max="79" width="4.85546875" style="8" bestFit="1" customWidth="1"/>
    <col min="80" max="80" width="3.5703125" style="8" bestFit="1" customWidth="1"/>
    <col min="81" max="82" width="4.85546875" style="8" bestFit="1" customWidth="1"/>
    <col min="83" max="83" width="3.5703125" style="8" bestFit="1" customWidth="1"/>
    <col min="84" max="88" width="4.85546875" style="8" bestFit="1" customWidth="1"/>
    <col min="89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573</v>
      </c>
    </row>
    <row r="3" spans="1:91" s="55" customFormat="1" ht="20.100000000000001" customHeight="1" x14ac:dyDescent="0.2">
      <c r="A3" s="81" t="s">
        <v>537</v>
      </c>
      <c r="B3" s="95" t="s">
        <v>13</v>
      </c>
      <c r="C3" s="95" t="s">
        <v>441</v>
      </c>
      <c r="D3" s="95"/>
      <c r="E3" s="95"/>
      <c r="F3" s="95"/>
      <c r="G3" s="95"/>
      <c r="H3" s="95"/>
      <c r="I3" s="95"/>
      <c r="J3" s="95"/>
      <c r="K3" s="95" t="s">
        <v>442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55" customFormat="1" ht="20.100000000000001" customHeight="1" x14ac:dyDescent="0.2">
      <c r="A4" s="81"/>
      <c r="B4" s="95"/>
      <c r="C4" s="40" t="s">
        <v>443</v>
      </c>
      <c r="D4" s="40" t="s">
        <v>444</v>
      </c>
      <c r="E4" s="40" t="s">
        <v>445</v>
      </c>
      <c r="F4" s="40" t="s">
        <v>446</v>
      </c>
      <c r="G4" s="40" t="s">
        <v>447</v>
      </c>
      <c r="H4" s="40" t="s">
        <v>448</v>
      </c>
      <c r="I4" s="40" t="s">
        <v>449</v>
      </c>
      <c r="J4" s="40" t="s">
        <v>450</v>
      </c>
      <c r="K4" s="56" t="s">
        <v>451</v>
      </c>
      <c r="L4" s="56" t="s">
        <v>452</v>
      </c>
      <c r="M4" s="56" t="s">
        <v>453</v>
      </c>
      <c r="N4" s="56" t="s">
        <v>454</v>
      </c>
      <c r="O4" s="56" t="s">
        <v>455</v>
      </c>
      <c r="P4" s="56" t="s">
        <v>456</v>
      </c>
      <c r="Q4" s="56" t="s">
        <v>457</v>
      </c>
      <c r="R4" s="56" t="s">
        <v>458</v>
      </c>
      <c r="S4" s="56" t="s">
        <v>459</v>
      </c>
      <c r="T4" s="56" t="s">
        <v>460</v>
      </c>
      <c r="U4" s="56" t="s">
        <v>461</v>
      </c>
      <c r="V4" s="56" t="s">
        <v>462</v>
      </c>
      <c r="W4" s="56" t="s">
        <v>463</v>
      </c>
      <c r="X4" s="56" t="s">
        <v>464</v>
      </c>
      <c r="Y4" s="56" t="s">
        <v>465</v>
      </c>
      <c r="Z4" s="56" t="s">
        <v>466</v>
      </c>
      <c r="AA4" s="56" t="s">
        <v>467</v>
      </c>
      <c r="AB4" s="56" t="s">
        <v>468</v>
      </c>
      <c r="AC4" s="56" t="s">
        <v>469</v>
      </c>
      <c r="AD4" s="56" t="s">
        <v>470</v>
      </c>
      <c r="AE4" s="56" t="s">
        <v>471</v>
      </c>
      <c r="AF4" s="56" t="s">
        <v>472</v>
      </c>
      <c r="AG4" s="56" t="s">
        <v>473</v>
      </c>
      <c r="AH4" s="56" t="s">
        <v>474</v>
      </c>
      <c r="AI4" s="56" t="s">
        <v>475</v>
      </c>
      <c r="AJ4" s="56" t="s">
        <v>476</v>
      </c>
      <c r="AK4" s="56" t="s">
        <v>477</v>
      </c>
      <c r="AL4" s="56" t="s">
        <v>478</v>
      </c>
      <c r="AM4" s="56" t="s">
        <v>479</v>
      </c>
      <c r="AN4" s="56" t="s">
        <v>480</v>
      </c>
      <c r="AO4" s="56" t="s">
        <v>481</v>
      </c>
      <c r="AP4" s="56" t="s">
        <v>482</v>
      </c>
      <c r="AQ4" s="56" t="s">
        <v>483</v>
      </c>
      <c r="AR4" s="56" t="s">
        <v>484</v>
      </c>
      <c r="AS4" s="56" t="s">
        <v>485</v>
      </c>
      <c r="AT4" s="56" t="s">
        <v>486</v>
      </c>
      <c r="AU4" s="56" t="s">
        <v>487</v>
      </c>
      <c r="AV4" s="56" t="s">
        <v>488</v>
      </c>
      <c r="AW4" s="56" t="s">
        <v>489</v>
      </c>
      <c r="AX4" s="56" t="s">
        <v>490</v>
      </c>
      <c r="AY4" s="56" t="s">
        <v>491</v>
      </c>
      <c r="AZ4" s="56" t="s">
        <v>492</v>
      </c>
      <c r="BA4" s="56" t="s">
        <v>493</v>
      </c>
      <c r="BB4" s="56" t="s">
        <v>494</v>
      </c>
      <c r="BC4" s="56" t="s">
        <v>495</v>
      </c>
      <c r="BD4" s="56" t="s">
        <v>496</v>
      </c>
      <c r="BE4" s="56" t="s">
        <v>497</v>
      </c>
      <c r="BF4" s="56" t="s">
        <v>498</v>
      </c>
      <c r="BG4" s="56" t="s">
        <v>499</v>
      </c>
      <c r="BH4" s="56" t="s">
        <v>500</v>
      </c>
      <c r="BI4" s="56" t="s">
        <v>501</v>
      </c>
      <c r="BJ4" s="56" t="s">
        <v>502</v>
      </c>
      <c r="BK4" s="56" t="s">
        <v>503</v>
      </c>
      <c r="BL4" s="56" t="s">
        <v>504</v>
      </c>
      <c r="BM4" s="56" t="s">
        <v>505</v>
      </c>
      <c r="BN4" s="56" t="s">
        <v>506</v>
      </c>
      <c r="BO4" s="56" t="s">
        <v>507</v>
      </c>
      <c r="BP4" s="56" t="s">
        <v>508</v>
      </c>
      <c r="BQ4" s="56" t="s">
        <v>509</v>
      </c>
      <c r="BR4" s="56" t="s">
        <v>510</v>
      </c>
      <c r="BS4" s="56" t="s">
        <v>511</v>
      </c>
      <c r="BT4" s="56" t="s">
        <v>512</v>
      </c>
      <c r="BU4" s="56" t="s">
        <v>513</v>
      </c>
      <c r="BV4" s="56" t="s">
        <v>514</v>
      </c>
      <c r="BW4" s="56" t="s">
        <v>515</v>
      </c>
      <c r="BX4" s="56" t="s">
        <v>516</v>
      </c>
      <c r="BY4" s="56" t="s">
        <v>517</v>
      </c>
      <c r="BZ4" s="56" t="s">
        <v>518</v>
      </c>
      <c r="CA4" s="56" t="s">
        <v>519</v>
      </c>
      <c r="CB4" s="56" t="s">
        <v>520</v>
      </c>
      <c r="CC4" s="56" t="s">
        <v>521</v>
      </c>
      <c r="CD4" s="56" t="s">
        <v>522</v>
      </c>
      <c r="CE4" s="56" t="s">
        <v>523</v>
      </c>
      <c r="CF4" s="56" t="s">
        <v>524</v>
      </c>
      <c r="CG4" s="56" t="s">
        <v>525</v>
      </c>
      <c r="CH4" s="56" t="s">
        <v>526</v>
      </c>
      <c r="CI4" s="56" t="s">
        <v>527</v>
      </c>
      <c r="CJ4" s="56" t="s">
        <v>528</v>
      </c>
      <c r="CK4" s="56" t="s">
        <v>529</v>
      </c>
      <c r="CL4" s="56" t="s">
        <v>530</v>
      </c>
      <c r="CM4" s="56" t="s">
        <v>531</v>
      </c>
    </row>
    <row r="5" spans="1:91" x14ac:dyDescent="0.2">
      <c r="A5" s="8" t="s">
        <v>267</v>
      </c>
      <c r="B5" s="7">
        <f>SUM(B9:B13,B16:B20,B23:B27,B30:B34,B37:B41,B44:B48,B51:B55,B58:B62,B65:B69)</f>
        <v>51343</v>
      </c>
      <c r="C5" s="7">
        <f t="shared" ref="C5:BN5" si="0">SUM(C9:C13,C16:C20,C23:C27,C30:C34,C37:C41,C44:C48,C51:C55,C58:C62,C65:C69)</f>
        <v>4628</v>
      </c>
      <c r="D5" s="7">
        <f t="shared" si="0"/>
        <v>4594</v>
      </c>
      <c r="E5" s="7">
        <f t="shared" si="0"/>
        <v>4926</v>
      </c>
      <c r="F5" s="7">
        <f t="shared" si="0"/>
        <v>5802</v>
      </c>
      <c r="G5" s="7">
        <f t="shared" si="0"/>
        <v>7092</v>
      </c>
      <c r="H5" s="7">
        <f t="shared" si="0"/>
        <v>6013</v>
      </c>
      <c r="I5" s="7">
        <f t="shared" si="0"/>
        <v>9729</v>
      </c>
      <c r="J5" s="7">
        <f t="shared" si="0"/>
        <v>8559</v>
      </c>
      <c r="K5" s="7">
        <f t="shared" si="0"/>
        <v>296</v>
      </c>
      <c r="L5" s="7">
        <f t="shared" si="0"/>
        <v>881</v>
      </c>
      <c r="M5" s="7">
        <f t="shared" si="0"/>
        <v>419</v>
      </c>
      <c r="N5" s="7">
        <f t="shared" si="0"/>
        <v>753</v>
      </c>
      <c r="O5" s="7">
        <f t="shared" si="0"/>
        <v>800</v>
      </c>
      <c r="P5" s="7">
        <f t="shared" si="0"/>
        <v>3149</v>
      </c>
      <c r="Q5" s="7">
        <f t="shared" si="0"/>
        <v>594</v>
      </c>
      <c r="R5" s="7">
        <f t="shared" si="0"/>
        <v>457</v>
      </c>
      <c r="S5" s="7">
        <f t="shared" si="0"/>
        <v>428</v>
      </c>
      <c r="T5" s="7">
        <f t="shared" si="0"/>
        <v>972</v>
      </c>
      <c r="U5" s="7">
        <f t="shared" si="0"/>
        <v>756</v>
      </c>
      <c r="V5" s="7">
        <f t="shared" si="0"/>
        <v>401</v>
      </c>
      <c r="W5" s="7">
        <f t="shared" si="0"/>
        <v>482</v>
      </c>
      <c r="X5" s="7">
        <f t="shared" si="0"/>
        <v>536</v>
      </c>
      <c r="Y5" s="7">
        <f t="shared" si="0"/>
        <v>408</v>
      </c>
      <c r="Z5" s="7">
        <f t="shared" si="0"/>
        <v>1039</v>
      </c>
      <c r="AA5" s="7">
        <f t="shared" si="0"/>
        <v>352</v>
      </c>
      <c r="AB5" s="7">
        <f t="shared" si="0"/>
        <v>498</v>
      </c>
      <c r="AC5" s="7">
        <f t="shared" si="0"/>
        <v>211</v>
      </c>
      <c r="AD5" s="7">
        <f t="shared" si="0"/>
        <v>487</v>
      </c>
      <c r="AE5" s="7">
        <f t="shared" si="0"/>
        <v>356</v>
      </c>
      <c r="AF5" s="7">
        <f t="shared" si="0"/>
        <v>597</v>
      </c>
      <c r="AG5" s="7">
        <f t="shared" si="0"/>
        <v>1120</v>
      </c>
      <c r="AH5" s="7">
        <f t="shared" si="0"/>
        <v>400</v>
      </c>
      <c r="AI5" s="7">
        <f t="shared" si="0"/>
        <v>905</v>
      </c>
      <c r="AJ5" s="7">
        <f t="shared" si="0"/>
        <v>847</v>
      </c>
      <c r="AK5" s="7">
        <f t="shared" si="0"/>
        <v>964</v>
      </c>
      <c r="AL5" s="7">
        <f t="shared" si="0"/>
        <v>1447</v>
      </c>
      <c r="AM5" s="7">
        <f t="shared" si="0"/>
        <v>1178</v>
      </c>
      <c r="AN5" s="7">
        <f t="shared" si="0"/>
        <v>428</v>
      </c>
      <c r="AO5" s="7">
        <f t="shared" si="0"/>
        <v>597</v>
      </c>
      <c r="AP5" s="7">
        <f t="shared" si="0"/>
        <v>341</v>
      </c>
      <c r="AQ5" s="7">
        <f t="shared" si="0"/>
        <v>332</v>
      </c>
      <c r="AR5" s="7">
        <f t="shared" si="0"/>
        <v>1012</v>
      </c>
      <c r="AS5" s="7">
        <f t="shared" si="0"/>
        <v>449</v>
      </c>
      <c r="AT5" s="7">
        <f t="shared" si="0"/>
        <v>352</v>
      </c>
      <c r="AU5" s="7">
        <f t="shared" si="0"/>
        <v>606</v>
      </c>
      <c r="AV5" s="7">
        <f t="shared" si="0"/>
        <v>894</v>
      </c>
      <c r="AW5" s="7">
        <f t="shared" si="0"/>
        <v>904</v>
      </c>
      <c r="AX5" s="7">
        <f t="shared" si="0"/>
        <v>546</v>
      </c>
      <c r="AY5" s="7">
        <f t="shared" si="0"/>
        <v>133</v>
      </c>
      <c r="AZ5" s="7">
        <f t="shared" si="0"/>
        <v>456</v>
      </c>
      <c r="BA5" s="7">
        <f t="shared" si="0"/>
        <v>1408</v>
      </c>
      <c r="BB5" s="7">
        <f t="shared" si="0"/>
        <v>869</v>
      </c>
      <c r="BC5" s="7">
        <f t="shared" si="0"/>
        <v>119</v>
      </c>
      <c r="BD5" s="7">
        <f t="shared" si="0"/>
        <v>538</v>
      </c>
      <c r="BE5" s="7">
        <f t="shared" si="0"/>
        <v>290</v>
      </c>
      <c r="BF5" s="7">
        <f t="shared" si="0"/>
        <v>229</v>
      </c>
      <c r="BG5" s="7">
        <f t="shared" si="0"/>
        <v>761</v>
      </c>
      <c r="BH5" s="7">
        <f t="shared" si="0"/>
        <v>210</v>
      </c>
      <c r="BI5" s="7">
        <f t="shared" si="0"/>
        <v>447</v>
      </c>
      <c r="BJ5" s="7">
        <f t="shared" si="0"/>
        <v>957</v>
      </c>
      <c r="BK5" s="7">
        <f t="shared" si="0"/>
        <v>407</v>
      </c>
      <c r="BL5" s="7">
        <f t="shared" si="0"/>
        <v>537</v>
      </c>
      <c r="BM5" s="7">
        <f t="shared" si="0"/>
        <v>256</v>
      </c>
      <c r="BN5" s="7">
        <f t="shared" si="0"/>
        <v>393</v>
      </c>
      <c r="BO5" s="7">
        <f t="shared" ref="BO5:CM5" si="1">SUM(BO9:BO13,BO16:BO20,BO23:BO27,BO30:BO34,BO37:BO41,BO44:BO48,BO51:BO55,BO58:BO62,BO65:BO69)</f>
        <v>901</v>
      </c>
      <c r="BP5" s="7">
        <f t="shared" si="1"/>
        <v>635</v>
      </c>
      <c r="BQ5" s="7">
        <f t="shared" si="1"/>
        <v>988</v>
      </c>
      <c r="BR5" s="7">
        <f t="shared" si="1"/>
        <v>445</v>
      </c>
      <c r="BS5" s="7">
        <f t="shared" si="1"/>
        <v>124</v>
      </c>
      <c r="BT5" s="7">
        <f t="shared" si="1"/>
        <v>1177</v>
      </c>
      <c r="BU5" s="7">
        <f t="shared" si="1"/>
        <v>1824</v>
      </c>
      <c r="BV5" s="7">
        <f t="shared" si="1"/>
        <v>890</v>
      </c>
      <c r="BW5" s="7">
        <f t="shared" si="1"/>
        <v>364</v>
      </c>
      <c r="BX5" s="7">
        <f t="shared" si="1"/>
        <v>736</v>
      </c>
      <c r="BY5" s="7">
        <f t="shared" si="1"/>
        <v>220</v>
      </c>
      <c r="BZ5" s="7">
        <f t="shared" si="1"/>
        <v>375</v>
      </c>
      <c r="CA5" s="7">
        <f t="shared" si="1"/>
        <v>1050</v>
      </c>
      <c r="CB5" s="7">
        <f t="shared" si="1"/>
        <v>383</v>
      </c>
      <c r="CC5" s="7">
        <f t="shared" si="1"/>
        <v>603</v>
      </c>
      <c r="CD5" s="7">
        <f t="shared" si="1"/>
        <v>796</v>
      </c>
      <c r="CE5" s="7">
        <f t="shared" si="1"/>
        <v>280</v>
      </c>
      <c r="CF5" s="7">
        <f t="shared" si="1"/>
        <v>537</v>
      </c>
      <c r="CG5" s="7">
        <f t="shared" si="1"/>
        <v>2216</v>
      </c>
      <c r="CH5" s="7">
        <f t="shared" si="1"/>
        <v>1356</v>
      </c>
      <c r="CI5" s="7">
        <f t="shared" si="1"/>
        <v>1243</v>
      </c>
      <c r="CJ5" s="7">
        <f t="shared" si="1"/>
        <v>710</v>
      </c>
      <c r="CK5" s="7">
        <f t="shared" si="1"/>
        <v>227</v>
      </c>
      <c r="CL5" s="7">
        <f t="shared" si="1"/>
        <v>1245</v>
      </c>
      <c r="CM5" s="7">
        <f t="shared" si="1"/>
        <v>1179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282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1</v>
      </c>
      <c r="B9" s="7">
        <f>SUM(C9:J9)</f>
        <v>20194</v>
      </c>
      <c r="C9" s="7">
        <f>SUM(K9:S9)-P9</f>
        <v>2412</v>
      </c>
      <c r="D9" s="7">
        <f>SUM(T9:Z9)</f>
        <v>1715</v>
      </c>
      <c r="E9" s="7">
        <f>SUM(AA9:AI9)</f>
        <v>2342</v>
      </c>
      <c r="F9" s="7">
        <f>SUM(AJ9:AP9)</f>
        <v>2147</v>
      </c>
      <c r="G9" s="7">
        <f>SUM(AQ9:BA9)</f>
        <v>3035</v>
      </c>
      <c r="H9" s="7">
        <f>SUM(BB9:BN9)</f>
        <v>2345</v>
      </c>
      <c r="I9" s="7">
        <f>SUM(BO9:CA9)</f>
        <v>3343</v>
      </c>
      <c r="J9" s="7">
        <f>SUM(CB9:CM9)-CG9</f>
        <v>2855</v>
      </c>
      <c r="K9" s="7">
        <v>165</v>
      </c>
      <c r="L9" s="7">
        <v>452</v>
      </c>
      <c r="M9" s="7">
        <v>227</v>
      </c>
      <c r="N9" s="7">
        <v>398</v>
      </c>
      <c r="O9" s="7">
        <v>472</v>
      </c>
      <c r="P9" s="7">
        <f>SUM(K9:O9)</f>
        <v>1714</v>
      </c>
      <c r="Q9" s="7">
        <v>274</v>
      </c>
      <c r="R9" s="7">
        <v>237</v>
      </c>
      <c r="S9" s="7">
        <v>187</v>
      </c>
      <c r="T9" s="7">
        <v>78</v>
      </c>
      <c r="U9" s="7">
        <v>255</v>
      </c>
      <c r="V9" s="7">
        <v>207</v>
      </c>
      <c r="W9" s="7">
        <v>222</v>
      </c>
      <c r="X9" s="7">
        <v>262</v>
      </c>
      <c r="Y9" s="7">
        <v>192</v>
      </c>
      <c r="Z9" s="7">
        <v>499</v>
      </c>
      <c r="AA9" s="7">
        <v>176</v>
      </c>
      <c r="AB9" s="7">
        <v>214</v>
      </c>
      <c r="AC9" s="7">
        <v>110</v>
      </c>
      <c r="AD9" s="7">
        <v>242</v>
      </c>
      <c r="AE9" s="7">
        <v>202</v>
      </c>
      <c r="AF9" s="7">
        <v>251</v>
      </c>
      <c r="AG9" s="7">
        <v>546</v>
      </c>
      <c r="AH9" s="7">
        <v>165</v>
      </c>
      <c r="AI9" s="7">
        <v>436</v>
      </c>
      <c r="AJ9" s="7">
        <v>107</v>
      </c>
      <c r="AK9" s="7">
        <v>350</v>
      </c>
      <c r="AL9" s="7">
        <v>740</v>
      </c>
      <c r="AM9" s="7">
        <v>355</v>
      </c>
      <c r="AN9" s="7">
        <v>132</v>
      </c>
      <c r="AO9" s="7">
        <v>308</v>
      </c>
      <c r="AP9" s="7">
        <v>155</v>
      </c>
      <c r="AQ9" s="7">
        <v>139</v>
      </c>
      <c r="AR9" s="7">
        <v>467</v>
      </c>
      <c r="AS9" s="7">
        <v>178</v>
      </c>
      <c r="AT9" s="7">
        <v>159</v>
      </c>
      <c r="AU9" s="7">
        <v>285</v>
      </c>
      <c r="AV9" s="7">
        <v>421</v>
      </c>
      <c r="AW9" s="7">
        <v>303</v>
      </c>
      <c r="AX9" s="7">
        <v>219</v>
      </c>
      <c r="AY9" s="7">
        <v>64</v>
      </c>
      <c r="AZ9" s="7">
        <v>164</v>
      </c>
      <c r="BA9" s="7">
        <v>636</v>
      </c>
      <c r="BB9" s="7">
        <v>467</v>
      </c>
      <c r="BC9" s="7">
        <v>61</v>
      </c>
      <c r="BD9" s="7">
        <v>210</v>
      </c>
      <c r="BE9" s="7">
        <v>122</v>
      </c>
      <c r="BF9" s="7">
        <v>81</v>
      </c>
      <c r="BG9" s="7">
        <v>260</v>
      </c>
      <c r="BH9" s="7">
        <v>89</v>
      </c>
      <c r="BI9" s="7">
        <v>144</v>
      </c>
      <c r="BJ9" s="7">
        <v>213</v>
      </c>
      <c r="BK9" s="7">
        <v>160</v>
      </c>
      <c r="BL9" s="7">
        <v>238</v>
      </c>
      <c r="BM9" s="7">
        <v>103</v>
      </c>
      <c r="BN9" s="7">
        <v>197</v>
      </c>
      <c r="BO9" s="7">
        <v>252</v>
      </c>
      <c r="BP9" s="7">
        <v>261</v>
      </c>
      <c r="BQ9" s="7">
        <v>272</v>
      </c>
      <c r="BR9" s="7">
        <v>169</v>
      </c>
      <c r="BS9" s="7">
        <v>51</v>
      </c>
      <c r="BT9" s="7">
        <v>478</v>
      </c>
      <c r="BU9" s="7">
        <v>644</v>
      </c>
      <c r="BV9" s="7">
        <v>279</v>
      </c>
      <c r="BW9" s="7">
        <v>141</v>
      </c>
      <c r="BX9" s="7">
        <v>186</v>
      </c>
      <c r="BY9" s="7">
        <v>90</v>
      </c>
      <c r="BZ9" s="7">
        <v>151</v>
      </c>
      <c r="CA9" s="7">
        <v>369</v>
      </c>
      <c r="CB9" s="7">
        <v>109</v>
      </c>
      <c r="CC9" s="7">
        <v>276</v>
      </c>
      <c r="CD9" s="7">
        <v>320</v>
      </c>
      <c r="CE9" s="7">
        <v>160</v>
      </c>
      <c r="CF9" s="7">
        <v>255</v>
      </c>
      <c r="CG9" s="7">
        <f>SUM(CC9:CF9)</f>
        <v>1011</v>
      </c>
      <c r="CH9" s="7">
        <v>436</v>
      </c>
      <c r="CI9" s="7">
        <v>318</v>
      </c>
      <c r="CJ9" s="7">
        <v>199</v>
      </c>
      <c r="CK9" s="7">
        <v>89</v>
      </c>
      <c r="CL9" s="7">
        <v>406</v>
      </c>
      <c r="CM9" s="7">
        <v>287</v>
      </c>
    </row>
    <row r="10" spans="1:91" x14ac:dyDescent="0.2">
      <c r="A10" s="52">
        <v>2</v>
      </c>
      <c r="B10" s="7">
        <f>SUM(C10:J10)</f>
        <v>14782</v>
      </c>
      <c r="C10" s="7">
        <f>SUM(K10:S10)-P10</f>
        <v>1447</v>
      </c>
      <c r="D10" s="7">
        <f>SUM(T10:Z10)</f>
        <v>1253</v>
      </c>
      <c r="E10" s="7">
        <f>SUM(AA10:AI10)</f>
        <v>1641</v>
      </c>
      <c r="F10" s="7">
        <f>SUM(AJ10:AP10)</f>
        <v>1452</v>
      </c>
      <c r="G10" s="7">
        <f>SUM(AQ10:BA10)</f>
        <v>2360</v>
      </c>
      <c r="H10" s="7">
        <f>SUM(BB10:BN10)</f>
        <v>1710</v>
      </c>
      <c r="I10" s="7">
        <f>SUM(BO10:CA10)</f>
        <v>2819</v>
      </c>
      <c r="J10" s="7">
        <f>SUM(CB10:CM10)-CG10</f>
        <v>2100</v>
      </c>
      <c r="K10" s="7">
        <v>87</v>
      </c>
      <c r="L10" s="7">
        <v>299</v>
      </c>
      <c r="M10" s="7">
        <v>131</v>
      </c>
      <c r="N10" s="7">
        <v>233</v>
      </c>
      <c r="O10" s="7">
        <v>207</v>
      </c>
      <c r="P10" s="7">
        <f t="shared" ref="P10:P62" si="2">SUM(K10:O10)</f>
        <v>957</v>
      </c>
      <c r="Q10" s="7">
        <v>212</v>
      </c>
      <c r="R10" s="7">
        <v>151</v>
      </c>
      <c r="S10" s="7">
        <v>127</v>
      </c>
      <c r="T10" s="7">
        <v>53</v>
      </c>
      <c r="U10" s="7">
        <v>166</v>
      </c>
      <c r="V10" s="7">
        <v>142</v>
      </c>
      <c r="W10" s="7">
        <v>180</v>
      </c>
      <c r="X10" s="7">
        <v>189</v>
      </c>
      <c r="Y10" s="7">
        <v>145</v>
      </c>
      <c r="Z10" s="7">
        <v>378</v>
      </c>
      <c r="AA10" s="7">
        <v>112</v>
      </c>
      <c r="AB10" s="7">
        <v>172</v>
      </c>
      <c r="AC10" s="7">
        <v>72</v>
      </c>
      <c r="AD10" s="7">
        <v>159</v>
      </c>
      <c r="AE10" s="7">
        <v>97</v>
      </c>
      <c r="AF10" s="7">
        <v>195</v>
      </c>
      <c r="AG10" s="7">
        <v>370</v>
      </c>
      <c r="AH10" s="7">
        <v>141</v>
      </c>
      <c r="AI10" s="7">
        <v>323</v>
      </c>
      <c r="AJ10" s="7">
        <v>67</v>
      </c>
      <c r="AK10" s="7">
        <v>271</v>
      </c>
      <c r="AL10" s="7">
        <v>422</v>
      </c>
      <c r="AM10" s="7">
        <v>255</v>
      </c>
      <c r="AN10" s="7">
        <v>109</v>
      </c>
      <c r="AO10" s="7">
        <v>207</v>
      </c>
      <c r="AP10" s="7">
        <v>121</v>
      </c>
      <c r="AQ10" s="7">
        <v>119</v>
      </c>
      <c r="AR10" s="7">
        <v>316</v>
      </c>
      <c r="AS10" s="7">
        <v>145</v>
      </c>
      <c r="AT10" s="7">
        <v>107</v>
      </c>
      <c r="AU10" s="7">
        <v>202</v>
      </c>
      <c r="AV10" s="7">
        <v>324</v>
      </c>
      <c r="AW10" s="7">
        <v>264</v>
      </c>
      <c r="AX10" s="7">
        <v>183</v>
      </c>
      <c r="AY10" s="7">
        <v>55</v>
      </c>
      <c r="AZ10" s="7">
        <v>149</v>
      </c>
      <c r="BA10" s="7">
        <v>496</v>
      </c>
      <c r="BB10" s="7">
        <v>299</v>
      </c>
      <c r="BC10" s="7">
        <v>39</v>
      </c>
      <c r="BD10" s="7">
        <v>190</v>
      </c>
      <c r="BE10" s="7">
        <v>100</v>
      </c>
      <c r="BF10" s="7">
        <v>73</v>
      </c>
      <c r="BG10" s="7">
        <v>158</v>
      </c>
      <c r="BH10" s="7">
        <v>79</v>
      </c>
      <c r="BI10" s="7">
        <v>129</v>
      </c>
      <c r="BJ10" s="7">
        <v>140</v>
      </c>
      <c r="BK10" s="7">
        <v>106</v>
      </c>
      <c r="BL10" s="7">
        <v>193</v>
      </c>
      <c r="BM10" s="7">
        <v>84</v>
      </c>
      <c r="BN10" s="7">
        <v>120</v>
      </c>
      <c r="BO10" s="7">
        <v>250</v>
      </c>
      <c r="BP10" s="7">
        <v>206</v>
      </c>
      <c r="BQ10" s="7">
        <v>233</v>
      </c>
      <c r="BR10" s="7">
        <v>129</v>
      </c>
      <c r="BS10" s="7">
        <v>31</v>
      </c>
      <c r="BT10" s="7">
        <v>387</v>
      </c>
      <c r="BU10" s="7">
        <v>587</v>
      </c>
      <c r="BV10" s="7">
        <v>234</v>
      </c>
      <c r="BW10" s="7">
        <v>114</v>
      </c>
      <c r="BX10" s="7">
        <v>155</v>
      </c>
      <c r="BY10" s="7">
        <v>70</v>
      </c>
      <c r="BZ10" s="7">
        <v>122</v>
      </c>
      <c r="CA10" s="7">
        <v>301</v>
      </c>
      <c r="CB10" s="7">
        <v>87</v>
      </c>
      <c r="CC10" s="7">
        <v>188</v>
      </c>
      <c r="CD10" s="7">
        <v>204</v>
      </c>
      <c r="CE10" s="7">
        <v>76</v>
      </c>
      <c r="CF10" s="7">
        <v>177</v>
      </c>
      <c r="CG10" s="7">
        <f t="shared" ref="CG10:CG62" si="3">SUM(CC10:CF10)</f>
        <v>645</v>
      </c>
      <c r="CH10" s="7">
        <v>348</v>
      </c>
      <c r="CI10" s="7">
        <v>240</v>
      </c>
      <c r="CJ10" s="7">
        <v>165</v>
      </c>
      <c r="CK10" s="7">
        <v>77</v>
      </c>
      <c r="CL10" s="7">
        <v>335</v>
      </c>
      <c r="CM10" s="7">
        <v>203</v>
      </c>
    </row>
    <row r="11" spans="1:91" x14ac:dyDescent="0.2">
      <c r="A11" s="52">
        <v>3</v>
      </c>
      <c r="B11" s="7">
        <f>SUM(C11:J11)</f>
        <v>5412</v>
      </c>
      <c r="C11" s="7">
        <f>SUM(K11:S11)-P11</f>
        <v>431</v>
      </c>
      <c r="D11" s="7">
        <f>SUM(T11:Z11)</f>
        <v>331</v>
      </c>
      <c r="E11" s="7">
        <f>SUM(AA11:AI11)</f>
        <v>572</v>
      </c>
      <c r="F11" s="7">
        <f>SUM(AJ11:AP11)</f>
        <v>433</v>
      </c>
      <c r="G11" s="7">
        <f>SUM(AQ11:BA11)</f>
        <v>980</v>
      </c>
      <c r="H11" s="7">
        <f>SUM(BB11:BN11)</f>
        <v>547</v>
      </c>
      <c r="I11" s="7">
        <f>SUM(BO11:CA11)</f>
        <v>1337</v>
      </c>
      <c r="J11" s="7">
        <f>SUM(CB11:CM11)-CG11</f>
        <v>781</v>
      </c>
      <c r="K11" s="7">
        <v>31</v>
      </c>
      <c r="L11" s="7">
        <v>73</v>
      </c>
      <c r="M11" s="7">
        <v>39</v>
      </c>
      <c r="N11" s="7">
        <v>79</v>
      </c>
      <c r="O11" s="7">
        <v>56</v>
      </c>
      <c r="P11" s="7">
        <f t="shared" si="2"/>
        <v>278</v>
      </c>
      <c r="Q11" s="7">
        <v>68</v>
      </c>
      <c r="R11" s="7">
        <v>42</v>
      </c>
      <c r="S11" s="7">
        <v>43</v>
      </c>
      <c r="T11" s="7">
        <v>9</v>
      </c>
      <c r="U11" s="7">
        <v>49</v>
      </c>
      <c r="V11" s="7">
        <v>37</v>
      </c>
      <c r="W11" s="7">
        <v>49</v>
      </c>
      <c r="X11" s="7">
        <v>53</v>
      </c>
      <c r="Y11" s="7">
        <v>36</v>
      </c>
      <c r="Z11" s="7">
        <v>98</v>
      </c>
      <c r="AA11" s="7">
        <v>34</v>
      </c>
      <c r="AB11" s="7">
        <v>74</v>
      </c>
      <c r="AC11" s="7">
        <v>13</v>
      </c>
      <c r="AD11" s="7">
        <v>51</v>
      </c>
      <c r="AE11" s="7">
        <v>38</v>
      </c>
      <c r="AF11" s="7">
        <v>79</v>
      </c>
      <c r="AG11" s="7">
        <v>138</v>
      </c>
      <c r="AH11" s="7">
        <v>56</v>
      </c>
      <c r="AI11" s="7">
        <v>89</v>
      </c>
      <c r="AJ11" s="7">
        <v>20</v>
      </c>
      <c r="AK11" s="7">
        <v>74</v>
      </c>
      <c r="AL11" s="7">
        <v>141</v>
      </c>
      <c r="AM11" s="7">
        <v>79</v>
      </c>
      <c r="AN11" s="7">
        <v>33</v>
      </c>
      <c r="AO11" s="7">
        <v>54</v>
      </c>
      <c r="AP11" s="7">
        <v>32</v>
      </c>
      <c r="AQ11" s="7">
        <v>44</v>
      </c>
      <c r="AR11" s="7">
        <v>137</v>
      </c>
      <c r="AS11" s="7">
        <v>74</v>
      </c>
      <c r="AT11" s="7">
        <v>56</v>
      </c>
      <c r="AU11" s="7">
        <v>66</v>
      </c>
      <c r="AV11" s="7">
        <v>91</v>
      </c>
      <c r="AW11" s="7">
        <v>155</v>
      </c>
      <c r="AX11" s="7">
        <v>92</v>
      </c>
      <c r="AY11" s="7">
        <v>8</v>
      </c>
      <c r="AZ11" s="7">
        <v>73</v>
      </c>
      <c r="BA11" s="7">
        <v>184</v>
      </c>
      <c r="BB11" s="7">
        <v>69</v>
      </c>
      <c r="BC11" s="7">
        <v>13</v>
      </c>
      <c r="BD11" s="7">
        <v>70</v>
      </c>
      <c r="BE11" s="7">
        <v>34</v>
      </c>
      <c r="BF11" s="7">
        <v>40</v>
      </c>
      <c r="BG11" s="7">
        <v>44</v>
      </c>
      <c r="BH11" s="7">
        <v>27</v>
      </c>
      <c r="BI11" s="7">
        <v>51</v>
      </c>
      <c r="BJ11" s="7">
        <v>40</v>
      </c>
      <c r="BK11" s="7">
        <v>27</v>
      </c>
      <c r="BL11" s="7">
        <v>56</v>
      </c>
      <c r="BM11" s="7">
        <v>40</v>
      </c>
      <c r="BN11" s="7">
        <v>36</v>
      </c>
      <c r="BO11" s="7">
        <v>108</v>
      </c>
      <c r="BP11" s="7">
        <v>97</v>
      </c>
      <c r="BQ11" s="7">
        <v>127</v>
      </c>
      <c r="BR11" s="7">
        <v>71</v>
      </c>
      <c r="BS11" s="7">
        <v>12</v>
      </c>
      <c r="BT11" s="7">
        <v>161</v>
      </c>
      <c r="BU11" s="7">
        <v>254</v>
      </c>
      <c r="BV11" s="7">
        <v>141</v>
      </c>
      <c r="BW11" s="7">
        <v>53</v>
      </c>
      <c r="BX11" s="7">
        <v>88</v>
      </c>
      <c r="BY11" s="7">
        <v>25</v>
      </c>
      <c r="BZ11" s="7">
        <v>45</v>
      </c>
      <c r="CA11" s="7">
        <v>155</v>
      </c>
      <c r="CB11" s="7">
        <v>46</v>
      </c>
      <c r="CC11" s="7">
        <v>59</v>
      </c>
      <c r="CD11" s="7">
        <v>52</v>
      </c>
      <c r="CE11" s="7">
        <v>21</v>
      </c>
      <c r="CF11" s="7">
        <v>45</v>
      </c>
      <c r="CG11" s="7">
        <f t="shared" si="3"/>
        <v>177</v>
      </c>
      <c r="CH11" s="7">
        <v>183</v>
      </c>
      <c r="CI11" s="7">
        <v>88</v>
      </c>
      <c r="CJ11" s="7">
        <v>51</v>
      </c>
      <c r="CK11" s="7">
        <v>25</v>
      </c>
      <c r="CL11" s="7">
        <v>124</v>
      </c>
      <c r="CM11" s="7">
        <v>87</v>
      </c>
    </row>
    <row r="12" spans="1:91" x14ac:dyDescent="0.2">
      <c r="A12" s="52">
        <v>4</v>
      </c>
      <c r="B12" s="7">
        <f>SUM(C12:J12)</f>
        <v>2167</v>
      </c>
      <c r="C12" s="7">
        <f>SUM(K12:S12)-P12</f>
        <v>84</v>
      </c>
      <c r="D12" s="7">
        <f>SUM(T12:Z12)</f>
        <v>101</v>
      </c>
      <c r="E12" s="7">
        <f>SUM(AA12:AI12)</f>
        <v>198</v>
      </c>
      <c r="F12" s="7">
        <f>SUM(AJ12:AP12)</f>
        <v>135</v>
      </c>
      <c r="G12" s="7">
        <f>SUM(AQ12:BA12)</f>
        <v>377</v>
      </c>
      <c r="H12" s="7">
        <f>SUM(BB12:BN12)</f>
        <v>232</v>
      </c>
      <c r="I12" s="7">
        <f>SUM(BO12:CA12)</f>
        <v>673</v>
      </c>
      <c r="J12" s="7">
        <f>SUM(CB12:CM12)-CG12</f>
        <v>367</v>
      </c>
      <c r="K12" s="7">
        <v>3</v>
      </c>
      <c r="L12" s="7">
        <v>12</v>
      </c>
      <c r="M12" s="7">
        <v>7</v>
      </c>
      <c r="N12" s="7">
        <v>12</v>
      </c>
      <c r="O12" s="7">
        <v>14</v>
      </c>
      <c r="P12" s="7">
        <f t="shared" si="2"/>
        <v>48</v>
      </c>
      <c r="Q12" s="7">
        <v>18</v>
      </c>
      <c r="R12" s="7">
        <v>14</v>
      </c>
      <c r="S12" s="7">
        <v>4</v>
      </c>
      <c r="T12" s="7">
        <v>2</v>
      </c>
      <c r="U12" s="7">
        <v>16</v>
      </c>
      <c r="V12" s="7">
        <v>7</v>
      </c>
      <c r="W12" s="7">
        <v>20</v>
      </c>
      <c r="X12" s="7">
        <v>14</v>
      </c>
      <c r="Y12" s="7">
        <v>15</v>
      </c>
      <c r="Z12" s="7">
        <v>27</v>
      </c>
      <c r="AA12" s="7">
        <v>16</v>
      </c>
      <c r="AB12" s="7">
        <v>24</v>
      </c>
      <c r="AC12" s="7">
        <v>9</v>
      </c>
      <c r="AD12" s="7">
        <v>16</v>
      </c>
      <c r="AE12" s="7">
        <v>8</v>
      </c>
      <c r="AF12" s="7">
        <v>45</v>
      </c>
      <c r="AG12" s="7">
        <v>28</v>
      </c>
      <c r="AH12" s="7">
        <v>20</v>
      </c>
      <c r="AI12" s="7">
        <v>32</v>
      </c>
      <c r="AJ12" s="7">
        <v>7</v>
      </c>
      <c r="AK12" s="7">
        <v>27</v>
      </c>
      <c r="AL12" s="7">
        <v>39</v>
      </c>
      <c r="AM12" s="7">
        <v>19</v>
      </c>
      <c r="AN12" s="7">
        <v>18</v>
      </c>
      <c r="AO12" s="7">
        <v>15</v>
      </c>
      <c r="AP12" s="7">
        <v>10</v>
      </c>
      <c r="AQ12" s="7">
        <v>15</v>
      </c>
      <c r="AR12" s="7">
        <v>56</v>
      </c>
      <c r="AS12" s="7">
        <v>31</v>
      </c>
      <c r="AT12" s="7">
        <v>17</v>
      </c>
      <c r="AU12" s="7">
        <v>28</v>
      </c>
      <c r="AV12" s="7">
        <v>28</v>
      </c>
      <c r="AW12" s="7">
        <v>83</v>
      </c>
      <c r="AX12" s="7">
        <v>29</v>
      </c>
      <c r="AY12" s="7">
        <v>2</v>
      </c>
      <c r="AZ12" s="7">
        <v>34</v>
      </c>
      <c r="BA12" s="7">
        <v>54</v>
      </c>
      <c r="BB12" s="7">
        <v>18</v>
      </c>
      <c r="BC12" s="7">
        <v>4</v>
      </c>
      <c r="BD12" s="7">
        <v>36</v>
      </c>
      <c r="BE12" s="7">
        <v>17</v>
      </c>
      <c r="BF12" s="7">
        <v>15</v>
      </c>
      <c r="BG12" s="7">
        <v>16</v>
      </c>
      <c r="BH12" s="7">
        <v>8</v>
      </c>
      <c r="BI12" s="7">
        <v>31</v>
      </c>
      <c r="BJ12" s="7">
        <v>16</v>
      </c>
      <c r="BK12" s="7">
        <v>16</v>
      </c>
      <c r="BL12" s="7">
        <v>18</v>
      </c>
      <c r="BM12" s="7">
        <v>17</v>
      </c>
      <c r="BN12" s="7">
        <v>20</v>
      </c>
      <c r="BO12" s="7">
        <v>35</v>
      </c>
      <c r="BP12" s="7">
        <v>41</v>
      </c>
      <c r="BQ12" s="7">
        <v>73</v>
      </c>
      <c r="BR12" s="7">
        <v>35</v>
      </c>
      <c r="BS12" s="7">
        <v>5</v>
      </c>
      <c r="BT12" s="7">
        <v>53</v>
      </c>
      <c r="BU12" s="7">
        <v>145</v>
      </c>
      <c r="BV12" s="7">
        <v>91</v>
      </c>
      <c r="BW12" s="7">
        <v>21</v>
      </c>
      <c r="BX12" s="7">
        <v>39</v>
      </c>
      <c r="BY12" s="7">
        <v>19</v>
      </c>
      <c r="BZ12" s="7">
        <v>22</v>
      </c>
      <c r="CA12" s="7">
        <v>94</v>
      </c>
      <c r="CB12" s="7">
        <v>13</v>
      </c>
      <c r="CC12" s="7">
        <v>19</v>
      </c>
      <c r="CD12" s="7">
        <v>23</v>
      </c>
      <c r="CE12" s="7">
        <v>6</v>
      </c>
      <c r="CF12" s="7">
        <v>16</v>
      </c>
      <c r="CG12" s="7">
        <f t="shared" si="3"/>
        <v>64</v>
      </c>
      <c r="CH12" s="7">
        <v>100</v>
      </c>
      <c r="CI12" s="7">
        <v>20</v>
      </c>
      <c r="CJ12" s="7">
        <v>45</v>
      </c>
      <c r="CK12" s="7">
        <v>10</v>
      </c>
      <c r="CL12" s="7">
        <v>83</v>
      </c>
      <c r="CM12" s="7">
        <v>32</v>
      </c>
    </row>
    <row r="13" spans="1:91" x14ac:dyDescent="0.2">
      <c r="A13" s="52" t="s">
        <v>220</v>
      </c>
      <c r="B13" s="7">
        <f>SUM(C13:J13)</f>
        <v>2289</v>
      </c>
      <c r="C13" s="7">
        <f>SUM(K13:S13)-P13</f>
        <v>61</v>
      </c>
      <c r="D13" s="7">
        <f>SUM(T13:Z13)</f>
        <v>80</v>
      </c>
      <c r="E13" s="7">
        <f>SUM(AA13:AI13)</f>
        <v>124</v>
      </c>
      <c r="F13" s="7">
        <f>SUM(AJ13:AP13)</f>
        <v>134</v>
      </c>
      <c r="G13" s="7">
        <f>SUM(AQ13:BA13)</f>
        <v>310</v>
      </c>
      <c r="H13" s="7">
        <f>SUM(BB13:BN13)</f>
        <v>240</v>
      </c>
      <c r="I13" s="7">
        <f>SUM(BO13:CA13)</f>
        <v>793</v>
      </c>
      <c r="J13" s="7">
        <f>SUM(CB13:CM13)-CG13</f>
        <v>547</v>
      </c>
      <c r="K13" s="7">
        <v>3</v>
      </c>
      <c r="L13" s="7">
        <v>7</v>
      </c>
      <c r="M13" s="7">
        <v>5</v>
      </c>
      <c r="N13" s="7">
        <v>8</v>
      </c>
      <c r="O13" s="7">
        <v>13</v>
      </c>
      <c r="P13" s="7">
        <f t="shared" si="2"/>
        <v>36</v>
      </c>
      <c r="Q13" s="7">
        <v>14</v>
      </c>
      <c r="R13" s="7">
        <v>5</v>
      </c>
      <c r="S13" s="7">
        <v>6</v>
      </c>
      <c r="T13" s="7">
        <v>3</v>
      </c>
      <c r="U13" s="7">
        <v>12</v>
      </c>
      <c r="V13" s="7">
        <v>7</v>
      </c>
      <c r="W13" s="7">
        <v>7</v>
      </c>
      <c r="X13" s="7">
        <v>11</v>
      </c>
      <c r="Y13" s="7">
        <v>11</v>
      </c>
      <c r="Z13" s="7">
        <v>29</v>
      </c>
      <c r="AA13" s="7">
        <v>7</v>
      </c>
      <c r="AB13" s="7">
        <v>12</v>
      </c>
      <c r="AC13" s="7">
        <v>3</v>
      </c>
      <c r="AD13" s="7">
        <v>16</v>
      </c>
      <c r="AE13" s="7">
        <v>7</v>
      </c>
      <c r="AF13" s="7">
        <v>21</v>
      </c>
      <c r="AG13" s="7">
        <v>29</v>
      </c>
      <c r="AH13" s="7">
        <v>14</v>
      </c>
      <c r="AI13" s="7">
        <v>15</v>
      </c>
      <c r="AJ13" s="7">
        <v>9</v>
      </c>
      <c r="AK13" s="7">
        <v>28</v>
      </c>
      <c r="AL13" s="7">
        <v>38</v>
      </c>
      <c r="AM13" s="7">
        <v>31</v>
      </c>
      <c r="AN13" s="7">
        <v>4</v>
      </c>
      <c r="AO13" s="7">
        <v>8</v>
      </c>
      <c r="AP13" s="7">
        <v>16</v>
      </c>
      <c r="AQ13" s="7">
        <v>13</v>
      </c>
      <c r="AR13" s="7">
        <v>29</v>
      </c>
      <c r="AS13" s="7">
        <v>21</v>
      </c>
      <c r="AT13" s="7">
        <v>10</v>
      </c>
      <c r="AU13" s="7">
        <v>20</v>
      </c>
      <c r="AV13" s="7">
        <v>27</v>
      </c>
      <c r="AW13" s="7">
        <v>96</v>
      </c>
      <c r="AX13" s="7">
        <v>20</v>
      </c>
      <c r="AY13" s="7">
        <v>3</v>
      </c>
      <c r="AZ13" s="7">
        <v>34</v>
      </c>
      <c r="BA13" s="7">
        <v>37</v>
      </c>
      <c r="BB13" s="7">
        <v>12</v>
      </c>
      <c r="BC13" s="7">
        <v>1</v>
      </c>
      <c r="BD13" s="7">
        <v>28</v>
      </c>
      <c r="BE13" s="7">
        <v>10</v>
      </c>
      <c r="BF13" s="7">
        <v>18</v>
      </c>
      <c r="BG13" s="7">
        <v>44</v>
      </c>
      <c r="BH13" s="7">
        <v>6</v>
      </c>
      <c r="BI13" s="7">
        <v>22</v>
      </c>
      <c r="BJ13" s="7">
        <v>33</v>
      </c>
      <c r="BK13" s="7">
        <v>25</v>
      </c>
      <c r="BL13" s="7">
        <v>19</v>
      </c>
      <c r="BM13" s="7">
        <v>9</v>
      </c>
      <c r="BN13" s="7">
        <v>13</v>
      </c>
      <c r="BO13" s="7">
        <v>27</v>
      </c>
      <c r="BP13" s="7">
        <v>20</v>
      </c>
      <c r="BQ13" s="7">
        <v>85</v>
      </c>
      <c r="BR13" s="7">
        <v>36</v>
      </c>
      <c r="BS13" s="7">
        <v>11</v>
      </c>
      <c r="BT13" s="7">
        <v>75</v>
      </c>
      <c r="BU13" s="7">
        <v>181</v>
      </c>
      <c r="BV13" s="7">
        <v>141</v>
      </c>
      <c r="BW13" s="7">
        <v>21</v>
      </c>
      <c r="BX13" s="7">
        <v>53</v>
      </c>
      <c r="BY13" s="7">
        <v>13</v>
      </c>
      <c r="BZ13" s="7">
        <v>22</v>
      </c>
      <c r="CA13" s="7">
        <v>108</v>
      </c>
      <c r="CB13" s="7">
        <v>21</v>
      </c>
      <c r="CC13" s="7">
        <v>32</v>
      </c>
      <c r="CD13" s="7">
        <v>34</v>
      </c>
      <c r="CE13" s="7">
        <v>13</v>
      </c>
      <c r="CF13" s="7">
        <v>30</v>
      </c>
      <c r="CG13" s="7">
        <f t="shared" si="3"/>
        <v>109</v>
      </c>
      <c r="CH13" s="7">
        <v>176</v>
      </c>
      <c r="CI13" s="7">
        <v>21</v>
      </c>
      <c r="CJ13" s="7">
        <v>52</v>
      </c>
      <c r="CK13" s="7">
        <v>11</v>
      </c>
      <c r="CL13" s="7">
        <v>119</v>
      </c>
      <c r="CM13" s="7">
        <v>38</v>
      </c>
    </row>
    <row r="14" spans="1:91" x14ac:dyDescent="0.2">
      <c r="A14" s="5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539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2">
        <v>1</v>
      </c>
      <c r="B16" s="7">
        <f>SUM(C16:J16)</f>
        <v>76</v>
      </c>
      <c r="C16" s="7">
        <f>SUM(K16:S16)-P16</f>
        <v>16</v>
      </c>
      <c r="D16" s="7">
        <f>SUM(T16:Z16)</f>
        <v>6</v>
      </c>
      <c r="E16" s="7">
        <f>SUM(AA16:AI16)</f>
        <v>11</v>
      </c>
      <c r="F16" s="7">
        <f>SUM(AJ16:AP16)</f>
        <v>15</v>
      </c>
      <c r="G16" s="7">
        <f>SUM(AQ16:BA16)</f>
        <v>6</v>
      </c>
      <c r="H16" s="7">
        <f>SUM(BB16:BN16)</f>
        <v>9</v>
      </c>
      <c r="I16" s="7">
        <f>SUM(BO16:CA16)</f>
        <v>6</v>
      </c>
      <c r="J16" s="7">
        <f>SUM(CB16:CM16)-CG16</f>
        <v>7</v>
      </c>
      <c r="K16" s="7">
        <v>1</v>
      </c>
      <c r="L16" s="7">
        <v>1</v>
      </c>
      <c r="M16" s="7">
        <v>2</v>
      </c>
      <c r="N16" s="7">
        <v>3</v>
      </c>
      <c r="O16" s="7">
        <v>5</v>
      </c>
      <c r="P16" s="7">
        <f t="shared" si="2"/>
        <v>12</v>
      </c>
      <c r="Q16" s="7">
        <v>0</v>
      </c>
      <c r="R16" s="7">
        <v>2</v>
      </c>
      <c r="S16" s="7">
        <v>2</v>
      </c>
      <c r="T16" s="7">
        <v>0</v>
      </c>
      <c r="U16" s="7">
        <v>0</v>
      </c>
      <c r="V16" s="7">
        <v>0</v>
      </c>
      <c r="W16" s="7">
        <v>0</v>
      </c>
      <c r="X16" s="7">
        <v>1</v>
      </c>
      <c r="Y16" s="7">
        <v>3</v>
      </c>
      <c r="Z16" s="7">
        <v>2</v>
      </c>
      <c r="AA16" s="7">
        <v>2</v>
      </c>
      <c r="AB16" s="7">
        <v>0</v>
      </c>
      <c r="AC16" s="7">
        <v>1</v>
      </c>
      <c r="AD16" s="7">
        <v>1</v>
      </c>
      <c r="AE16" s="7">
        <v>0</v>
      </c>
      <c r="AF16" s="7">
        <v>1</v>
      </c>
      <c r="AG16" s="7">
        <v>0</v>
      </c>
      <c r="AH16" s="7">
        <v>3</v>
      </c>
      <c r="AI16" s="7">
        <v>3</v>
      </c>
      <c r="AJ16" s="7">
        <v>5</v>
      </c>
      <c r="AK16" s="7">
        <v>2</v>
      </c>
      <c r="AL16" s="7">
        <v>4</v>
      </c>
      <c r="AM16" s="7">
        <v>4</v>
      </c>
      <c r="AN16" s="7">
        <v>0</v>
      </c>
      <c r="AO16" s="7">
        <v>0</v>
      </c>
      <c r="AP16" s="7">
        <v>0</v>
      </c>
      <c r="AQ16" s="7">
        <v>0</v>
      </c>
      <c r="AR16" s="7">
        <v>2</v>
      </c>
      <c r="AS16" s="7">
        <v>0</v>
      </c>
      <c r="AT16" s="7">
        <v>0</v>
      </c>
      <c r="AU16" s="7">
        <v>2</v>
      </c>
      <c r="AV16" s="7">
        <v>0</v>
      </c>
      <c r="AW16" s="7">
        <v>1</v>
      </c>
      <c r="AX16" s="7">
        <v>1</v>
      </c>
      <c r="AY16" s="7">
        <v>0</v>
      </c>
      <c r="AZ16" s="7">
        <v>0</v>
      </c>
      <c r="BA16" s="7">
        <v>0</v>
      </c>
      <c r="BB16" s="7">
        <v>2</v>
      </c>
      <c r="BC16" s="7">
        <v>0</v>
      </c>
      <c r="BD16" s="7">
        <v>0</v>
      </c>
      <c r="BE16" s="7">
        <v>1</v>
      </c>
      <c r="BF16" s="7">
        <v>0</v>
      </c>
      <c r="BG16" s="7">
        <v>1</v>
      </c>
      <c r="BH16" s="7">
        <v>0</v>
      </c>
      <c r="BI16" s="7">
        <v>1</v>
      </c>
      <c r="BJ16" s="7">
        <v>3</v>
      </c>
      <c r="BK16" s="7">
        <v>1</v>
      </c>
      <c r="BL16" s="7">
        <v>0</v>
      </c>
      <c r="BM16" s="7">
        <v>0</v>
      </c>
      <c r="BN16" s="7">
        <v>0</v>
      </c>
      <c r="BO16" s="7">
        <v>2</v>
      </c>
      <c r="BP16" s="7">
        <v>0</v>
      </c>
      <c r="BQ16" s="7">
        <v>0</v>
      </c>
      <c r="BR16" s="7">
        <v>1</v>
      </c>
      <c r="BS16" s="7">
        <v>0</v>
      </c>
      <c r="BT16" s="7">
        <v>2</v>
      </c>
      <c r="BU16" s="7">
        <v>0</v>
      </c>
      <c r="BV16" s="7">
        <v>0</v>
      </c>
      <c r="BW16" s="7">
        <v>0</v>
      </c>
      <c r="BX16" s="7">
        <v>1</v>
      </c>
      <c r="BY16" s="7">
        <v>0</v>
      </c>
      <c r="BZ16" s="7">
        <v>0</v>
      </c>
      <c r="CA16" s="7">
        <v>0</v>
      </c>
      <c r="CB16" s="7">
        <v>0</v>
      </c>
      <c r="CC16" s="7">
        <v>0</v>
      </c>
      <c r="CD16" s="7">
        <v>0</v>
      </c>
      <c r="CE16" s="7">
        <v>0</v>
      </c>
      <c r="CF16" s="7">
        <v>2</v>
      </c>
      <c r="CG16" s="7">
        <f t="shared" si="3"/>
        <v>2</v>
      </c>
      <c r="CH16" s="7">
        <v>0</v>
      </c>
      <c r="CI16" s="7">
        <v>1</v>
      </c>
      <c r="CJ16" s="7">
        <v>2</v>
      </c>
      <c r="CK16" s="7">
        <v>0</v>
      </c>
      <c r="CL16" s="7">
        <v>1</v>
      </c>
      <c r="CM16" s="7">
        <v>1</v>
      </c>
    </row>
    <row r="17" spans="1:91" x14ac:dyDescent="0.2">
      <c r="A17" s="52">
        <v>2</v>
      </c>
      <c r="B17" s="7">
        <f>SUM(C17:J17)</f>
        <v>73</v>
      </c>
      <c r="C17" s="7">
        <f>SUM(K17:S17)-P17</f>
        <v>18</v>
      </c>
      <c r="D17" s="7">
        <f>SUM(T17:Z17)</f>
        <v>12</v>
      </c>
      <c r="E17" s="7">
        <f>SUM(AA17:AI17)</f>
        <v>8</v>
      </c>
      <c r="F17" s="7">
        <f>SUM(AJ17:AP17)</f>
        <v>10</v>
      </c>
      <c r="G17" s="7">
        <f>SUM(AQ17:BA17)</f>
        <v>6</v>
      </c>
      <c r="H17" s="7">
        <f>SUM(BB17:BN17)</f>
        <v>7</v>
      </c>
      <c r="I17" s="7">
        <f>SUM(BO17:CA17)</f>
        <v>6</v>
      </c>
      <c r="J17" s="7">
        <f>SUM(CB17:CM17)-CG17</f>
        <v>6</v>
      </c>
      <c r="K17" s="7">
        <v>2</v>
      </c>
      <c r="L17" s="7">
        <v>3</v>
      </c>
      <c r="M17" s="7">
        <v>0</v>
      </c>
      <c r="N17" s="7">
        <v>4</v>
      </c>
      <c r="O17" s="7">
        <v>5</v>
      </c>
      <c r="P17" s="7">
        <f t="shared" si="2"/>
        <v>14</v>
      </c>
      <c r="Q17" s="7">
        <v>1</v>
      </c>
      <c r="R17" s="7">
        <v>3</v>
      </c>
      <c r="S17" s="7">
        <v>0</v>
      </c>
      <c r="T17" s="7">
        <v>0</v>
      </c>
      <c r="U17" s="7">
        <v>3</v>
      </c>
      <c r="V17" s="7">
        <v>0</v>
      </c>
      <c r="W17" s="7">
        <v>0</v>
      </c>
      <c r="X17" s="7">
        <v>4</v>
      </c>
      <c r="Y17" s="7">
        <v>2</v>
      </c>
      <c r="Z17" s="7">
        <v>3</v>
      </c>
      <c r="AA17" s="7">
        <v>0</v>
      </c>
      <c r="AB17" s="7">
        <v>1</v>
      </c>
      <c r="AC17" s="7">
        <v>0</v>
      </c>
      <c r="AD17" s="7">
        <v>1</v>
      </c>
      <c r="AE17" s="7">
        <v>0</v>
      </c>
      <c r="AF17" s="7">
        <v>0</v>
      </c>
      <c r="AG17" s="7">
        <v>3</v>
      </c>
      <c r="AH17" s="7">
        <v>0</v>
      </c>
      <c r="AI17" s="7">
        <v>3</v>
      </c>
      <c r="AJ17" s="7">
        <v>1</v>
      </c>
      <c r="AK17" s="7">
        <v>2</v>
      </c>
      <c r="AL17" s="7">
        <v>4</v>
      </c>
      <c r="AM17" s="7">
        <v>1</v>
      </c>
      <c r="AN17" s="7">
        <v>2</v>
      </c>
      <c r="AO17" s="7">
        <v>0</v>
      </c>
      <c r="AP17" s="7">
        <v>0</v>
      </c>
      <c r="AQ17" s="7">
        <v>1</v>
      </c>
      <c r="AR17" s="7">
        <v>1</v>
      </c>
      <c r="AS17" s="7">
        <v>0</v>
      </c>
      <c r="AT17" s="7">
        <v>0</v>
      </c>
      <c r="AU17" s="7">
        <v>0</v>
      </c>
      <c r="AV17" s="7">
        <v>1</v>
      </c>
      <c r="AW17" s="7">
        <v>1</v>
      </c>
      <c r="AX17" s="7">
        <v>0</v>
      </c>
      <c r="AY17" s="7">
        <v>1</v>
      </c>
      <c r="AZ17" s="7">
        <v>0</v>
      </c>
      <c r="BA17" s="7">
        <v>1</v>
      </c>
      <c r="BB17" s="7">
        <v>1</v>
      </c>
      <c r="BC17" s="7">
        <v>0</v>
      </c>
      <c r="BD17" s="7">
        <v>1</v>
      </c>
      <c r="BE17" s="7">
        <v>0</v>
      </c>
      <c r="BF17" s="7">
        <v>0</v>
      </c>
      <c r="BG17" s="7">
        <v>1</v>
      </c>
      <c r="BH17" s="7">
        <v>0</v>
      </c>
      <c r="BI17" s="7">
        <v>0</v>
      </c>
      <c r="BJ17" s="7">
        <v>1</v>
      </c>
      <c r="BK17" s="7">
        <v>0</v>
      </c>
      <c r="BL17" s="7">
        <v>2</v>
      </c>
      <c r="BM17" s="7">
        <v>0</v>
      </c>
      <c r="BN17" s="7">
        <v>1</v>
      </c>
      <c r="BO17" s="7">
        <v>0</v>
      </c>
      <c r="BP17" s="7">
        <v>0</v>
      </c>
      <c r="BQ17" s="7">
        <v>2</v>
      </c>
      <c r="BR17" s="7">
        <v>0</v>
      </c>
      <c r="BS17" s="7">
        <v>0</v>
      </c>
      <c r="BT17" s="7">
        <v>1</v>
      </c>
      <c r="BU17" s="7">
        <v>1</v>
      </c>
      <c r="BV17" s="7">
        <v>0</v>
      </c>
      <c r="BW17" s="7">
        <v>1</v>
      </c>
      <c r="BX17" s="7">
        <v>1</v>
      </c>
      <c r="BY17" s="7">
        <v>0</v>
      </c>
      <c r="BZ17" s="7">
        <v>0</v>
      </c>
      <c r="CA17" s="7">
        <v>0</v>
      </c>
      <c r="CB17" s="7">
        <v>1</v>
      </c>
      <c r="CC17" s="7">
        <v>0</v>
      </c>
      <c r="CD17" s="7">
        <v>0</v>
      </c>
      <c r="CE17" s="7">
        <v>0</v>
      </c>
      <c r="CF17" s="7">
        <v>0</v>
      </c>
      <c r="CG17" s="7">
        <f t="shared" si="3"/>
        <v>0</v>
      </c>
      <c r="CH17" s="7">
        <v>1</v>
      </c>
      <c r="CI17" s="7">
        <v>1</v>
      </c>
      <c r="CJ17" s="7">
        <v>1</v>
      </c>
      <c r="CK17" s="7">
        <v>1</v>
      </c>
      <c r="CL17" s="7">
        <v>1</v>
      </c>
      <c r="CM17" s="7">
        <v>0</v>
      </c>
    </row>
    <row r="18" spans="1:91" x14ac:dyDescent="0.2">
      <c r="A18" s="52">
        <v>3</v>
      </c>
      <c r="B18" s="7">
        <f>SUM(C18:J18)</f>
        <v>31</v>
      </c>
      <c r="C18" s="7">
        <f>SUM(K18:S18)-P18</f>
        <v>3</v>
      </c>
      <c r="D18" s="7">
        <f>SUM(T18:Z18)</f>
        <v>3</v>
      </c>
      <c r="E18" s="7">
        <f>SUM(AA18:AI18)</f>
        <v>8</v>
      </c>
      <c r="F18" s="7">
        <f>SUM(AJ18:AP18)</f>
        <v>7</v>
      </c>
      <c r="G18" s="7">
        <f>SUM(AQ18:BA18)</f>
        <v>2</v>
      </c>
      <c r="H18" s="7">
        <f>SUM(BB18:BN18)</f>
        <v>4</v>
      </c>
      <c r="I18" s="7">
        <f>SUM(BO18:CA18)</f>
        <v>2</v>
      </c>
      <c r="J18" s="7">
        <f>SUM(CB18:CM18)-CG18</f>
        <v>2</v>
      </c>
      <c r="K18" s="7">
        <v>0</v>
      </c>
      <c r="L18" s="7">
        <v>0</v>
      </c>
      <c r="M18" s="7">
        <v>0</v>
      </c>
      <c r="N18" s="7">
        <v>1</v>
      </c>
      <c r="O18" s="7">
        <v>1</v>
      </c>
      <c r="P18" s="7">
        <f t="shared" si="2"/>
        <v>2</v>
      </c>
      <c r="Q18" s="7">
        <v>0</v>
      </c>
      <c r="R18" s="7">
        <v>0</v>
      </c>
      <c r="S18" s="7">
        <v>1</v>
      </c>
      <c r="T18" s="7">
        <v>0</v>
      </c>
      <c r="U18" s="7">
        <v>0</v>
      </c>
      <c r="V18" s="7">
        <v>0</v>
      </c>
      <c r="W18" s="7">
        <v>0</v>
      </c>
      <c r="X18" s="7">
        <v>1</v>
      </c>
      <c r="Y18" s="7">
        <v>2</v>
      </c>
      <c r="Z18" s="7">
        <v>0</v>
      </c>
      <c r="AA18" s="7">
        <v>3</v>
      </c>
      <c r="AB18" s="7">
        <v>0</v>
      </c>
      <c r="AC18" s="7">
        <v>0</v>
      </c>
      <c r="AD18" s="7">
        <v>1</v>
      </c>
      <c r="AE18" s="7">
        <v>0</v>
      </c>
      <c r="AF18" s="7">
        <v>1</v>
      </c>
      <c r="AG18" s="7">
        <v>2</v>
      </c>
      <c r="AH18" s="7">
        <v>0</v>
      </c>
      <c r="AI18" s="7">
        <v>1</v>
      </c>
      <c r="AJ18" s="7">
        <v>1</v>
      </c>
      <c r="AK18" s="7">
        <v>2</v>
      </c>
      <c r="AL18" s="7">
        <v>2</v>
      </c>
      <c r="AM18" s="7">
        <v>0</v>
      </c>
      <c r="AN18" s="7">
        <v>0</v>
      </c>
      <c r="AO18" s="7">
        <v>1</v>
      </c>
      <c r="AP18" s="7">
        <v>1</v>
      </c>
      <c r="AQ18" s="7">
        <v>0</v>
      </c>
      <c r="AR18" s="7">
        <v>1</v>
      </c>
      <c r="AS18" s="7">
        <v>0</v>
      </c>
      <c r="AT18" s="7">
        <v>0</v>
      </c>
      <c r="AU18" s="7">
        <v>0</v>
      </c>
      <c r="AV18" s="7">
        <v>0</v>
      </c>
      <c r="AW18" s="7">
        <v>1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1</v>
      </c>
      <c r="BF18" s="7">
        <v>1</v>
      </c>
      <c r="BG18" s="7">
        <v>0</v>
      </c>
      <c r="BH18" s="7">
        <v>0</v>
      </c>
      <c r="BI18" s="7">
        <v>0</v>
      </c>
      <c r="BJ18" s="7">
        <v>1</v>
      </c>
      <c r="BK18" s="7">
        <v>0</v>
      </c>
      <c r="BL18" s="7">
        <v>1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1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1</v>
      </c>
      <c r="CB18" s="7">
        <v>0</v>
      </c>
      <c r="CC18" s="7">
        <v>0</v>
      </c>
      <c r="CD18" s="7">
        <v>0</v>
      </c>
      <c r="CE18" s="7">
        <v>0</v>
      </c>
      <c r="CF18" s="7">
        <v>0</v>
      </c>
      <c r="CG18" s="7">
        <f t="shared" si="3"/>
        <v>0</v>
      </c>
      <c r="CH18" s="7">
        <v>0</v>
      </c>
      <c r="CI18" s="7">
        <v>1</v>
      </c>
      <c r="CJ18" s="7">
        <v>0</v>
      </c>
      <c r="CK18" s="7">
        <v>1</v>
      </c>
      <c r="CL18" s="7">
        <v>0</v>
      </c>
      <c r="CM18" s="7">
        <v>0</v>
      </c>
    </row>
    <row r="19" spans="1:91" x14ac:dyDescent="0.2">
      <c r="A19" s="52">
        <v>4</v>
      </c>
      <c r="B19" s="7">
        <f>SUM(C19:J19)</f>
        <v>15</v>
      </c>
      <c r="C19" s="7">
        <f>SUM(K19:S19)-P19</f>
        <v>3</v>
      </c>
      <c r="D19" s="7">
        <f>SUM(T19:Z19)</f>
        <v>0</v>
      </c>
      <c r="E19" s="7">
        <f>SUM(AA19:AI19)</f>
        <v>3</v>
      </c>
      <c r="F19" s="7">
        <f>SUM(AJ19:AP19)</f>
        <v>3</v>
      </c>
      <c r="G19" s="7">
        <f>SUM(AQ19:BA19)</f>
        <v>1</v>
      </c>
      <c r="H19" s="7">
        <f>SUM(BB19:BN19)</f>
        <v>2</v>
      </c>
      <c r="I19" s="7">
        <f>SUM(BO19:CA19)</f>
        <v>2</v>
      </c>
      <c r="J19" s="7">
        <f>SUM(CB19:CM19)-CG19</f>
        <v>1</v>
      </c>
      <c r="K19" s="7">
        <v>0</v>
      </c>
      <c r="L19" s="7">
        <v>0</v>
      </c>
      <c r="M19" s="7">
        <v>0</v>
      </c>
      <c r="N19" s="7">
        <v>2</v>
      </c>
      <c r="O19" s="7">
        <v>0</v>
      </c>
      <c r="P19" s="7">
        <f t="shared" si="2"/>
        <v>2</v>
      </c>
      <c r="Q19" s="7">
        <v>1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2</v>
      </c>
      <c r="AG19" s="7">
        <v>0</v>
      </c>
      <c r="AH19" s="7">
        <v>0</v>
      </c>
      <c r="AI19" s="7">
        <v>1</v>
      </c>
      <c r="AJ19" s="7">
        <v>0</v>
      </c>
      <c r="AK19" s="7">
        <v>0</v>
      </c>
      <c r="AL19" s="7">
        <v>2</v>
      </c>
      <c r="AM19" s="7">
        <v>1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1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1</v>
      </c>
      <c r="BI19" s="7">
        <v>0</v>
      </c>
      <c r="BJ19" s="7">
        <v>0</v>
      </c>
      <c r="BK19" s="7">
        <v>1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2</v>
      </c>
      <c r="CA19" s="7">
        <v>0</v>
      </c>
      <c r="CB19" s="7">
        <v>0</v>
      </c>
      <c r="CC19" s="7">
        <v>0</v>
      </c>
      <c r="CD19" s="7">
        <v>0</v>
      </c>
      <c r="CE19" s="7">
        <v>0</v>
      </c>
      <c r="CF19" s="7">
        <v>0</v>
      </c>
      <c r="CG19" s="7">
        <f t="shared" si="3"/>
        <v>0</v>
      </c>
      <c r="CH19" s="7">
        <v>0</v>
      </c>
      <c r="CI19" s="7">
        <v>0</v>
      </c>
      <c r="CJ19" s="7">
        <v>0</v>
      </c>
      <c r="CK19" s="7">
        <v>0</v>
      </c>
      <c r="CL19" s="7">
        <v>1</v>
      </c>
      <c r="CM19" s="7">
        <v>0</v>
      </c>
    </row>
    <row r="20" spans="1:91" x14ac:dyDescent="0.2">
      <c r="A20" s="52" t="s">
        <v>220</v>
      </c>
      <c r="B20" s="7">
        <f>SUM(C20:J20)</f>
        <v>18</v>
      </c>
      <c r="C20" s="7">
        <f>SUM(K20:S20)-P20</f>
        <v>1</v>
      </c>
      <c r="D20" s="7">
        <f>SUM(T20:Z20)</f>
        <v>1</v>
      </c>
      <c r="E20" s="7">
        <f>SUM(AA20:AI20)</f>
        <v>1</v>
      </c>
      <c r="F20" s="7">
        <f>SUM(AJ20:AP20)</f>
        <v>3</v>
      </c>
      <c r="G20" s="7">
        <f>SUM(AQ20:BA20)</f>
        <v>1</v>
      </c>
      <c r="H20" s="7">
        <f>SUM(BB20:BN20)</f>
        <v>3</v>
      </c>
      <c r="I20" s="7">
        <f>SUM(BO20:CA20)</f>
        <v>1</v>
      </c>
      <c r="J20" s="7">
        <f>SUM(CB20:CM20)-CG20</f>
        <v>7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f t="shared" si="2"/>
        <v>1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2</v>
      </c>
      <c r="AL20" s="7">
        <v>0</v>
      </c>
      <c r="AM20" s="7">
        <v>1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1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1</v>
      </c>
      <c r="BJ20" s="7">
        <v>1</v>
      </c>
      <c r="BK20" s="7">
        <v>0</v>
      </c>
      <c r="BL20" s="7">
        <v>0</v>
      </c>
      <c r="BM20" s="7">
        <v>0</v>
      </c>
      <c r="BN20" s="7">
        <v>1</v>
      </c>
      <c r="BO20" s="7">
        <v>0</v>
      </c>
      <c r="BP20" s="7">
        <v>0</v>
      </c>
      <c r="BQ20" s="7">
        <v>0</v>
      </c>
      <c r="BR20" s="7">
        <v>1</v>
      </c>
      <c r="BS20" s="7">
        <v>0</v>
      </c>
      <c r="BT20" s="7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1</v>
      </c>
      <c r="CC20" s="7">
        <v>1</v>
      </c>
      <c r="CD20" s="7">
        <v>0</v>
      </c>
      <c r="CE20" s="7">
        <v>0</v>
      </c>
      <c r="CF20" s="7">
        <v>0</v>
      </c>
      <c r="CG20" s="7">
        <f t="shared" si="3"/>
        <v>1</v>
      </c>
      <c r="CH20" s="7">
        <v>0</v>
      </c>
      <c r="CI20" s="7">
        <v>4</v>
      </c>
      <c r="CJ20" s="7">
        <v>0</v>
      </c>
      <c r="CK20" s="7">
        <v>1</v>
      </c>
      <c r="CL20" s="7">
        <v>0</v>
      </c>
      <c r="CM20" s="7">
        <v>0</v>
      </c>
    </row>
    <row r="21" spans="1:91" x14ac:dyDescent="0.2">
      <c r="A21" s="5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284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2">
        <v>1</v>
      </c>
      <c r="B23" s="7">
        <f>SUM(C23:J23)</f>
        <v>2006</v>
      </c>
      <c r="C23" s="7">
        <f>SUM(K23:S23)-P23</f>
        <v>55</v>
      </c>
      <c r="D23" s="7">
        <f>SUM(T23:Z23)</f>
        <v>572</v>
      </c>
      <c r="E23" s="7">
        <f>SUM(AA23:AI23)</f>
        <v>0</v>
      </c>
      <c r="F23" s="7">
        <f>SUM(AJ23:AP23)</f>
        <v>710</v>
      </c>
      <c r="G23" s="7">
        <f>SUM(AQ23:BA23)</f>
        <v>0</v>
      </c>
      <c r="H23" s="7">
        <f>SUM(BB23:BN23)</f>
        <v>368</v>
      </c>
      <c r="I23" s="7">
        <f>SUM(BO23:CA23)</f>
        <v>3</v>
      </c>
      <c r="J23" s="7">
        <f>SUM(CB23:CM23)-CG23</f>
        <v>298</v>
      </c>
      <c r="K23" s="7">
        <v>3</v>
      </c>
      <c r="L23" s="7">
        <v>12</v>
      </c>
      <c r="M23" s="7">
        <v>2</v>
      </c>
      <c r="N23" s="7">
        <v>2</v>
      </c>
      <c r="O23" s="7">
        <v>12</v>
      </c>
      <c r="P23" s="7">
        <f t="shared" si="2"/>
        <v>31</v>
      </c>
      <c r="Q23" s="7">
        <v>1</v>
      </c>
      <c r="R23" s="7">
        <v>1</v>
      </c>
      <c r="S23" s="7">
        <v>22</v>
      </c>
      <c r="T23" s="7">
        <v>437</v>
      </c>
      <c r="U23" s="7">
        <v>135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311</v>
      </c>
      <c r="AK23" s="7">
        <v>95</v>
      </c>
      <c r="AL23" s="7">
        <v>21</v>
      </c>
      <c r="AM23" s="7">
        <v>213</v>
      </c>
      <c r="AN23" s="7">
        <v>70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1</v>
      </c>
      <c r="BF23" s="7">
        <v>0</v>
      </c>
      <c r="BG23" s="7">
        <v>99</v>
      </c>
      <c r="BH23" s="7">
        <v>0</v>
      </c>
      <c r="BI23" s="7">
        <v>34</v>
      </c>
      <c r="BJ23" s="7">
        <v>207</v>
      </c>
      <c r="BK23" s="7">
        <v>25</v>
      </c>
      <c r="BL23" s="7">
        <v>1</v>
      </c>
      <c r="BM23" s="7">
        <v>0</v>
      </c>
      <c r="BN23" s="7">
        <v>1</v>
      </c>
      <c r="BO23" s="7">
        <v>1</v>
      </c>
      <c r="BP23" s="7">
        <v>0</v>
      </c>
      <c r="BQ23" s="7">
        <v>1</v>
      </c>
      <c r="BR23" s="7">
        <v>1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7">
        <v>0</v>
      </c>
      <c r="CA23" s="7">
        <v>0</v>
      </c>
      <c r="CB23" s="7">
        <v>0</v>
      </c>
      <c r="CC23" s="7">
        <v>5</v>
      </c>
      <c r="CD23" s="7">
        <v>7</v>
      </c>
      <c r="CE23" s="7">
        <v>3</v>
      </c>
      <c r="CF23" s="7">
        <v>6</v>
      </c>
      <c r="CG23" s="7">
        <f t="shared" si="3"/>
        <v>21</v>
      </c>
      <c r="CH23" s="7">
        <v>34</v>
      </c>
      <c r="CI23" s="7">
        <v>66</v>
      </c>
      <c r="CJ23" s="7">
        <v>62</v>
      </c>
      <c r="CK23" s="7">
        <v>0</v>
      </c>
      <c r="CL23" s="7">
        <v>0</v>
      </c>
      <c r="CM23" s="7">
        <v>115</v>
      </c>
    </row>
    <row r="24" spans="1:91" x14ac:dyDescent="0.2">
      <c r="A24" s="52">
        <v>2</v>
      </c>
      <c r="B24" s="7">
        <f>SUM(C24:J24)</f>
        <v>1373</v>
      </c>
      <c r="C24" s="7">
        <f>SUM(K24:S24)-P24</f>
        <v>45</v>
      </c>
      <c r="D24" s="7">
        <f>SUM(T24:Z24)</f>
        <v>362</v>
      </c>
      <c r="E24" s="7">
        <f>SUM(AA24:AI24)</f>
        <v>0</v>
      </c>
      <c r="F24" s="7">
        <f>SUM(AJ24:AP24)</f>
        <v>474</v>
      </c>
      <c r="G24" s="7">
        <f>SUM(AQ24:BA24)</f>
        <v>1</v>
      </c>
      <c r="H24" s="7">
        <f>SUM(BB24:BN24)</f>
        <v>252</v>
      </c>
      <c r="I24" s="7">
        <f>SUM(BO24:CA24)</f>
        <v>2</v>
      </c>
      <c r="J24" s="7">
        <f>SUM(CB24:CM24)-CG24</f>
        <v>237</v>
      </c>
      <c r="K24" s="7">
        <v>1</v>
      </c>
      <c r="L24" s="7">
        <v>12</v>
      </c>
      <c r="M24" s="7">
        <v>1</v>
      </c>
      <c r="N24" s="7">
        <v>4</v>
      </c>
      <c r="O24" s="7">
        <v>3</v>
      </c>
      <c r="P24" s="7">
        <f t="shared" si="2"/>
        <v>21</v>
      </c>
      <c r="Q24" s="7">
        <v>1</v>
      </c>
      <c r="R24" s="7">
        <v>0</v>
      </c>
      <c r="S24" s="7">
        <v>23</v>
      </c>
      <c r="T24" s="7">
        <v>283</v>
      </c>
      <c r="U24" s="7">
        <v>78</v>
      </c>
      <c r="V24" s="7">
        <v>0</v>
      </c>
      <c r="W24" s="7">
        <v>1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203</v>
      </c>
      <c r="AK24" s="7">
        <v>68</v>
      </c>
      <c r="AL24" s="7">
        <v>18</v>
      </c>
      <c r="AM24" s="7">
        <v>138</v>
      </c>
      <c r="AN24" s="7">
        <v>47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1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1</v>
      </c>
      <c r="BD24" s="7">
        <v>0</v>
      </c>
      <c r="BE24" s="7">
        <v>0</v>
      </c>
      <c r="BF24" s="7">
        <v>0</v>
      </c>
      <c r="BG24" s="7">
        <v>68</v>
      </c>
      <c r="BH24" s="7">
        <v>0</v>
      </c>
      <c r="BI24" s="7">
        <v>19</v>
      </c>
      <c r="BJ24" s="7">
        <v>135</v>
      </c>
      <c r="BK24" s="7">
        <v>28</v>
      </c>
      <c r="BL24" s="7">
        <v>0</v>
      </c>
      <c r="BM24" s="7">
        <v>0</v>
      </c>
      <c r="BN24" s="7">
        <v>1</v>
      </c>
      <c r="BO24" s="7">
        <v>1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1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1</v>
      </c>
      <c r="CC24" s="7">
        <v>10</v>
      </c>
      <c r="CD24" s="7">
        <v>1</v>
      </c>
      <c r="CE24" s="7">
        <v>0</v>
      </c>
      <c r="CF24" s="7">
        <v>0</v>
      </c>
      <c r="CG24" s="7">
        <f t="shared" si="3"/>
        <v>11</v>
      </c>
      <c r="CH24" s="7">
        <v>20</v>
      </c>
      <c r="CI24" s="7">
        <v>47</v>
      </c>
      <c r="CJ24" s="7">
        <v>67</v>
      </c>
      <c r="CK24" s="7">
        <v>0</v>
      </c>
      <c r="CL24" s="7">
        <v>0</v>
      </c>
      <c r="CM24" s="7">
        <v>91</v>
      </c>
    </row>
    <row r="25" spans="1:91" x14ac:dyDescent="0.2">
      <c r="A25" s="52">
        <v>3</v>
      </c>
      <c r="B25" s="7">
        <f>SUM(C25:J25)</f>
        <v>436</v>
      </c>
      <c r="C25" s="7">
        <f>SUM(K25:S25)-P25</f>
        <v>11</v>
      </c>
      <c r="D25" s="7">
        <f>SUM(T25:Z25)</f>
        <v>93</v>
      </c>
      <c r="E25" s="7">
        <f>SUM(AA25:AI25)</f>
        <v>0</v>
      </c>
      <c r="F25" s="7">
        <f>SUM(AJ25:AP25)</f>
        <v>140</v>
      </c>
      <c r="G25" s="7">
        <f>SUM(AQ25:BA25)</f>
        <v>0</v>
      </c>
      <c r="H25" s="7">
        <f>SUM(BB25:BN25)</f>
        <v>107</v>
      </c>
      <c r="I25" s="7">
        <f>SUM(BO25:CA25)</f>
        <v>1</v>
      </c>
      <c r="J25" s="7">
        <f>SUM(CB25:CM25)-CG25</f>
        <v>84</v>
      </c>
      <c r="K25" s="7">
        <v>0</v>
      </c>
      <c r="L25" s="7">
        <v>0</v>
      </c>
      <c r="M25" s="7">
        <v>0</v>
      </c>
      <c r="N25" s="7">
        <v>3</v>
      </c>
      <c r="O25" s="7">
        <v>2</v>
      </c>
      <c r="P25" s="7">
        <f t="shared" si="2"/>
        <v>5</v>
      </c>
      <c r="Q25" s="7">
        <v>0</v>
      </c>
      <c r="R25" s="7">
        <v>0</v>
      </c>
      <c r="S25" s="7">
        <v>6</v>
      </c>
      <c r="T25" s="7">
        <v>63</v>
      </c>
      <c r="U25" s="7">
        <v>30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54</v>
      </c>
      <c r="AK25" s="7">
        <v>23</v>
      </c>
      <c r="AL25" s="7">
        <v>7</v>
      </c>
      <c r="AM25" s="7">
        <v>47</v>
      </c>
      <c r="AN25" s="7">
        <v>9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36</v>
      </c>
      <c r="BH25" s="7">
        <v>0</v>
      </c>
      <c r="BI25" s="7">
        <v>7</v>
      </c>
      <c r="BJ25" s="7">
        <v>59</v>
      </c>
      <c r="BK25" s="7">
        <v>5</v>
      </c>
      <c r="BL25" s="7">
        <v>0</v>
      </c>
      <c r="BM25" s="7">
        <v>0</v>
      </c>
      <c r="BN25" s="7">
        <v>0</v>
      </c>
      <c r="BO25" s="7">
        <v>1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0</v>
      </c>
      <c r="CC25" s="7">
        <v>1</v>
      </c>
      <c r="CD25" s="7">
        <v>0</v>
      </c>
      <c r="CE25" s="7">
        <v>1</v>
      </c>
      <c r="CF25" s="7">
        <v>0</v>
      </c>
      <c r="CG25" s="7">
        <f t="shared" si="3"/>
        <v>2</v>
      </c>
      <c r="CH25" s="7">
        <v>6</v>
      </c>
      <c r="CI25" s="7">
        <v>21</v>
      </c>
      <c r="CJ25" s="7">
        <v>22</v>
      </c>
      <c r="CK25" s="7">
        <v>0</v>
      </c>
      <c r="CL25" s="7">
        <v>0</v>
      </c>
      <c r="CM25" s="7">
        <v>33</v>
      </c>
    </row>
    <row r="26" spans="1:91" x14ac:dyDescent="0.2">
      <c r="A26" s="52">
        <v>4</v>
      </c>
      <c r="B26" s="7">
        <f>SUM(C26:J26)</f>
        <v>189</v>
      </c>
      <c r="C26" s="7">
        <f>SUM(K26:S26)-P26</f>
        <v>2</v>
      </c>
      <c r="D26" s="7">
        <f>SUM(T26:Z26)</f>
        <v>26</v>
      </c>
      <c r="E26" s="7">
        <f>SUM(AA26:AI26)</f>
        <v>0</v>
      </c>
      <c r="F26" s="7">
        <f>SUM(AJ26:AP26)</f>
        <v>52</v>
      </c>
      <c r="G26" s="7">
        <f>SUM(AQ26:BA26)</f>
        <v>1</v>
      </c>
      <c r="H26" s="7">
        <f>SUM(BB26:BN26)</f>
        <v>61</v>
      </c>
      <c r="I26" s="7">
        <f>SUM(BO26:CA26)</f>
        <v>0</v>
      </c>
      <c r="J26" s="7">
        <f>SUM(CB26:CM26)-CG26</f>
        <v>47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f t="shared" si="2"/>
        <v>0</v>
      </c>
      <c r="Q26" s="7">
        <v>0</v>
      </c>
      <c r="R26" s="7">
        <v>0</v>
      </c>
      <c r="S26" s="7">
        <v>2</v>
      </c>
      <c r="T26" s="7">
        <v>21</v>
      </c>
      <c r="U26" s="7">
        <v>4</v>
      </c>
      <c r="V26" s="7">
        <v>0</v>
      </c>
      <c r="W26" s="7">
        <v>1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27</v>
      </c>
      <c r="AK26" s="7">
        <v>7</v>
      </c>
      <c r="AL26" s="7">
        <v>1</v>
      </c>
      <c r="AM26" s="7">
        <v>14</v>
      </c>
      <c r="AN26" s="7">
        <v>2</v>
      </c>
      <c r="AO26" s="7">
        <v>0</v>
      </c>
      <c r="AP26" s="7">
        <v>1</v>
      </c>
      <c r="AQ26" s="7">
        <v>0</v>
      </c>
      <c r="AR26" s="7">
        <v>0</v>
      </c>
      <c r="AS26" s="7">
        <v>0</v>
      </c>
      <c r="AT26" s="7">
        <v>1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1</v>
      </c>
      <c r="BE26" s="7">
        <v>0</v>
      </c>
      <c r="BF26" s="7">
        <v>0</v>
      </c>
      <c r="BG26" s="7">
        <v>11</v>
      </c>
      <c r="BH26" s="7">
        <v>0</v>
      </c>
      <c r="BI26" s="7">
        <v>3</v>
      </c>
      <c r="BJ26" s="7">
        <v>43</v>
      </c>
      <c r="BK26" s="7">
        <v>3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1</v>
      </c>
      <c r="CD26" s="7">
        <v>0</v>
      </c>
      <c r="CE26" s="7">
        <v>0</v>
      </c>
      <c r="CF26" s="7">
        <v>0</v>
      </c>
      <c r="CG26" s="7">
        <f t="shared" si="3"/>
        <v>1</v>
      </c>
      <c r="CH26" s="7">
        <v>2</v>
      </c>
      <c r="CI26" s="7">
        <v>13</v>
      </c>
      <c r="CJ26" s="7">
        <v>14</v>
      </c>
      <c r="CK26" s="7">
        <v>0</v>
      </c>
      <c r="CL26" s="7">
        <v>0</v>
      </c>
      <c r="CM26" s="7">
        <v>17</v>
      </c>
    </row>
    <row r="27" spans="1:91" x14ac:dyDescent="0.2">
      <c r="A27" s="52" t="s">
        <v>220</v>
      </c>
      <c r="B27" s="7">
        <f>SUM(C27:J27)</f>
        <v>229</v>
      </c>
      <c r="C27" s="7">
        <f>SUM(K27:S27)-P27</f>
        <v>3</v>
      </c>
      <c r="D27" s="7">
        <f>SUM(T27:Z27)</f>
        <v>19</v>
      </c>
      <c r="E27" s="7">
        <f>SUM(AA27:AI27)</f>
        <v>0</v>
      </c>
      <c r="F27" s="7">
        <f>SUM(AJ27:AP27)</f>
        <v>58</v>
      </c>
      <c r="G27" s="7">
        <f>SUM(AQ27:BA27)</f>
        <v>0</v>
      </c>
      <c r="H27" s="7">
        <f>SUM(BB27:BN27)</f>
        <v>86</v>
      </c>
      <c r="I27" s="7">
        <f>SUM(BO27:CA27)</f>
        <v>0</v>
      </c>
      <c r="J27" s="7">
        <f>SUM(CB27:CM27)-CG27</f>
        <v>63</v>
      </c>
      <c r="K27" s="7">
        <v>0</v>
      </c>
      <c r="L27" s="7">
        <v>1</v>
      </c>
      <c r="M27" s="7">
        <v>0</v>
      </c>
      <c r="N27" s="7">
        <v>0</v>
      </c>
      <c r="O27" s="7">
        <v>1</v>
      </c>
      <c r="P27" s="7">
        <f t="shared" si="2"/>
        <v>2</v>
      </c>
      <c r="Q27" s="7">
        <v>0</v>
      </c>
      <c r="R27" s="7">
        <v>0</v>
      </c>
      <c r="S27" s="7">
        <v>1</v>
      </c>
      <c r="T27" s="7">
        <v>14</v>
      </c>
      <c r="U27" s="7">
        <v>5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31</v>
      </c>
      <c r="AK27" s="7">
        <v>8</v>
      </c>
      <c r="AL27" s="7">
        <v>1</v>
      </c>
      <c r="AM27" s="7">
        <v>16</v>
      </c>
      <c r="AN27" s="7">
        <v>2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20</v>
      </c>
      <c r="BH27" s="7">
        <v>0</v>
      </c>
      <c r="BI27" s="7">
        <v>4</v>
      </c>
      <c r="BJ27" s="7">
        <v>61</v>
      </c>
      <c r="BK27" s="7">
        <v>1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1</v>
      </c>
      <c r="CE27" s="7">
        <v>0</v>
      </c>
      <c r="CF27" s="7">
        <v>1</v>
      </c>
      <c r="CG27" s="7">
        <f t="shared" si="3"/>
        <v>2</v>
      </c>
      <c r="CH27" s="7">
        <v>5</v>
      </c>
      <c r="CI27" s="7">
        <v>19</v>
      </c>
      <c r="CJ27" s="7">
        <v>12</v>
      </c>
      <c r="CK27" s="7">
        <v>0</v>
      </c>
      <c r="CL27" s="7">
        <v>1</v>
      </c>
      <c r="CM27" s="7">
        <v>24</v>
      </c>
    </row>
    <row r="28" spans="1:91" x14ac:dyDescent="0.2">
      <c r="A28" s="5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285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2">
        <v>1</v>
      </c>
      <c r="B30" s="7">
        <f>SUM(C30:J30)</f>
        <v>426</v>
      </c>
      <c r="C30" s="7">
        <f>SUM(K30:S30)-P30</f>
        <v>0</v>
      </c>
      <c r="D30" s="7">
        <f>SUM(T30:Z30)</f>
        <v>0</v>
      </c>
      <c r="E30" s="7">
        <f>SUM(AA30:AI30)</f>
        <v>0</v>
      </c>
      <c r="F30" s="7">
        <f>SUM(AJ30:AP30)</f>
        <v>3</v>
      </c>
      <c r="G30" s="7">
        <f>SUM(AQ30:BA30)</f>
        <v>2</v>
      </c>
      <c r="H30" s="7">
        <f>SUM(BB30:BN30)</f>
        <v>4</v>
      </c>
      <c r="I30" s="7">
        <f>SUM(BO30:CA30)</f>
        <v>152</v>
      </c>
      <c r="J30" s="7">
        <f>SUM(CB30:CM30)-CG30</f>
        <v>265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2"/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1</v>
      </c>
      <c r="AM30" s="7">
        <v>0</v>
      </c>
      <c r="AN30" s="7">
        <v>0</v>
      </c>
      <c r="AO30" s="7">
        <v>0</v>
      </c>
      <c r="AP30" s="7">
        <v>2</v>
      </c>
      <c r="AQ30" s="7">
        <v>0</v>
      </c>
      <c r="AR30" s="7">
        <v>1</v>
      </c>
      <c r="AS30" s="7">
        <v>0</v>
      </c>
      <c r="AT30" s="7">
        <v>1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1</v>
      </c>
      <c r="BF30" s="7">
        <v>0</v>
      </c>
      <c r="BG30" s="7">
        <v>1</v>
      </c>
      <c r="BH30" s="7">
        <v>0</v>
      </c>
      <c r="BI30" s="7">
        <v>0</v>
      </c>
      <c r="BJ30" s="7">
        <v>0</v>
      </c>
      <c r="BK30" s="7">
        <v>2</v>
      </c>
      <c r="BL30" s="7">
        <v>0</v>
      </c>
      <c r="BM30" s="7">
        <v>0</v>
      </c>
      <c r="BN30" s="7">
        <v>0</v>
      </c>
      <c r="BO30" s="7">
        <v>48</v>
      </c>
      <c r="BP30" s="7">
        <v>1</v>
      </c>
      <c r="BQ30" s="7">
        <v>46</v>
      </c>
      <c r="BR30" s="7">
        <v>0</v>
      </c>
      <c r="BS30" s="7">
        <v>0</v>
      </c>
      <c r="BT30" s="7">
        <v>4</v>
      </c>
      <c r="BU30" s="7">
        <v>3</v>
      </c>
      <c r="BV30" s="7">
        <v>0</v>
      </c>
      <c r="BW30" s="7">
        <v>1</v>
      </c>
      <c r="BX30" s="7">
        <v>47</v>
      </c>
      <c r="BY30" s="7">
        <v>0</v>
      </c>
      <c r="BZ30" s="7">
        <v>0</v>
      </c>
      <c r="CA30" s="7">
        <v>2</v>
      </c>
      <c r="CB30" s="7">
        <v>20</v>
      </c>
      <c r="CC30" s="7">
        <v>0</v>
      </c>
      <c r="CD30" s="7">
        <v>27</v>
      </c>
      <c r="CE30" s="7">
        <v>0</v>
      </c>
      <c r="CF30" s="7">
        <v>2</v>
      </c>
      <c r="CG30" s="7">
        <f t="shared" si="3"/>
        <v>29</v>
      </c>
      <c r="CH30" s="7">
        <v>6</v>
      </c>
      <c r="CI30" s="7">
        <v>106</v>
      </c>
      <c r="CJ30" s="7">
        <v>1</v>
      </c>
      <c r="CK30" s="7">
        <v>4</v>
      </c>
      <c r="CL30" s="7">
        <v>45</v>
      </c>
      <c r="CM30" s="7">
        <v>54</v>
      </c>
    </row>
    <row r="31" spans="1:91" x14ac:dyDescent="0.2">
      <c r="A31" s="52">
        <v>2</v>
      </c>
      <c r="B31" s="7">
        <f>SUM(C31:J31)</f>
        <v>360</v>
      </c>
      <c r="C31" s="7">
        <f>SUM(K31:S31)-P31</f>
        <v>0</v>
      </c>
      <c r="D31" s="7">
        <f>SUM(T31:Z31)</f>
        <v>0</v>
      </c>
      <c r="E31" s="7">
        <f>SUM(AA31:AI31)</f>
        <v>0</v>
      </c>
      <c r="F31" s="7">
        <f>SUM(AJ31:AP31)</f>
        <v>0</v>
      </c>
      <c r="G31" s="7">
        <f>SUM(AQ31:BA31)</f>
        <v>0</v>
      </c>
      <c r="H31" s="7">
        <f>SUM(BB31:BN31)</f>
        <v>6</v>
      </c>
      <c r="I31" s="7">
        <f>SUM(BO31:CA31)</f>
        <v>124</v>
      </c>
      <c r="J31" s="7">
        <f>SUM(CB31:CM31)-CG31</f>
        <v>230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 t="shared" si="2"/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1</v>
      </c>
      <c r="BF31" s="7">
        <v>0</v>
      </c>
      <c r="BG31" s="7">
        <v>0</v>
      </c>
      <c r="BH31" s="7">
        <v>0</v>
      </c>
      <c r="BI31" s="7">
        <v>1</v>
      </c>
      <c r="BJ31" s="7">
        <v>0</v>
      </c>
      <c r="BK31" s="7">
        <v>1</v>
      </c>
      <c r="BL31" s="7">
        <v>2</v>
      </c>
      <c r="BM31" s="7">
        <v>0</v>
      </c>
      <c r="BN31" s="7">
        <v>1</v>
      </c>
      <c r="BO31" s="7">
        <v>47</v>
      </c>
      <c r="BP31" s="7">
        <v>0</v>
      </c>
      <c r="BQ31" s="7">
        <v>36</v>
      </c>
      <c r="BR31" s="7">
        <v>0</v>
      </c>
      <c r="BS31" s="7">
        <v>0</v>
      </c>
      <c r="BT31" s="7">
        <v>4</v>
      </c>
      <c r="BU31" s="7">
        <v>1</v>
      </c>
      <c r="BV31" s="7">
        <v>0</v>
      </c>
      <c r="BW31" s="7">
        <v>0</v>
      </c>
      <c r="BX31" s="7">
        <v>33</v>
      </c>
      <c r="BY31" s="7">
        <v>0</v>
      </c>
      <c r="BZ31" s="7">
        <v>0</v>
      </c>
      <c r="CA31" s="7">
        <v>3</v>
      </c>
      <c r="CB31" s="7">
        <v>21</v>
      </c>
      <c r="CC31" s="7">
        <v>2</v>
      </c>
      <c r="CD31" s="7">
        <v>28</v>
      </c>
      <c r="CE31" s="7">
        <v>0</v>
      </c>
      <c r="CF31" s="7">
        <v>1</v>
      </c>
      <c r="CG31" s="7">
        <f t="shared" si="3"/>
        <v>31</v>
      </c>
      <c r="CH31" s="7">
        <v>8</v>
      </c>
      <c r="CI31" s="7">
        <v>83</v>
      </c>
      <c r="CJ31" s="7">
        <v>1</v>
      </c>
      <c r="CK31" s="7">
        <v>2</v>
      </c>
      <c r="CL31" s="7">
        <v>25</v>
      </c>
      <c r="CM31" s="7">
        <v>59</v>
      </c>
    </row>
    <row r="32" spans="1:91" x14ac:dyDescent="0.2">
      <c r="A32" s="52">
        <v>3</v>
      </c>
      <c r="B32" s="7">
        <f>SUM(C32:J32)</f>
        <v>273</v>
      </c>
      <c r="C32" s="7">
        <f>SUM(K32:S32)-P32</f>
        <v>0</v>
      </c>
      <c r="D32" s="7">
        <f>SUM(T32:Z32)</f>
        <v>0</v>
      </c>
      <c r="E32" s="7">
        <f>SUM(AA32:AI32)</f>
        <v>0</v>
      </c>
      <c r="F32" s="7">
        <f>SUM(AJ32:AP32)</f>
        <v>0</v>
      </c>
      <c r="G32" s="7">
        <f>SUM(AQ32:BA32)</f>
        <v>0</v>
      </c>
      <c r="H32" s="7">
        <f>SUM(BB32:BN32)</f>
        <v>7</v>
      </c>
      <c r="I32" s="7">
        <f>SUM(BO32:CA32)</f>
        <v>102</v>
      </c>
      <c r="J32" s="7">
        <f>SUM(CB32:CM32)-CG32</f>
        <v>164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2"/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2</v>
      </c>
      <c r="BE32" s="7">
        <v>0</v>
      </c>
      <c r="BF32" s="7">
        <v>0</v>
      </c>
      <c r="BG32" s="7">
        <v>1</v>
      </c>
      <c r="BH32" s="7">
        <v>0</v>
      </c>
      <c r="BI32" s="7">
        <v>0</v>
      </c>
      <c r="BJ32" s="7">
        <v>0</v>
      </c>
      <c r="BK32" s="7">
        <v>1</v>
      </c>
      <c r="BL32" s="7">
        <v>3</v>
      </c>
      <c r="BM32" s="7">
        <v>0</v>
      </c>
      <c r="BN32" s="7">
        <v>0</v>
      </c>
      <c r="BO32" s="7">
        <v>39</v>
      </c>
      <c r="BP32" s="7">
        <v>1</v>
      </c>
      <c r="BQ32" s="7">
        <v>28</v>
      </c>
      <c r="BR32" s="7">
        <v>1</v>
      </c>
      <c r="BS32" s="7">
        <v>0</v>
      </c>
      <c r="BT32" s="7">
        <v>2</v>
      </c>
      <c r="BU32" s="7">
        <v>1</v>
      </c>
      <c r="BV32" s="7">
        <v>0</v>
      </c>
      <c r="BW32" s="7">
        <v>0</v>
      </c>
      <c r="BX32" s="7">
        <v>27</v>
      </c>
      <c r="BY32" s="7">
        <v>0</v>
      </c>
      <c r="BZ32" s="7">
        <v>1</v>
      </c>
      <c r="CA32" s="7">
        <v>2</v>
      </c>
      <c r="CB32" s="7">
        <v>20</v>
      </c>
      <c r="CC32" s="7">
        <v>1</v>
      </c>
      <c r="CD32" s="7">
        <v>17</v>
      </c>
      <c r="CE32" s="7">
        <v>0</v>
      </c>
      <c r="CF32" s="7">
        <v>0</v>
      </c>
      <c r="CG32" s="7">
        <f t="shared" si="3"/>
        <v>18</v>
      </c>
      <c r="CH32" s="7">
        <v>6</v>
      </c>
      <c r="CI32" s="7">
        <v>61</v>
      </c>
      <c r="CJ32" s="7">
        <v>1</v>
      </c>
      <c r="CK32" s="7">
        <v>1</v>
      </c>
      <c r="CL32" s="7">
        <v>22</v>
      </c>
      <c r="CM32" s="7">
        <v>35</v>
      </c>
    </row>
    <row r="33" spans="1:91" x14ac:dyDescent="0.2">
      <c r="A33" s="52">
        <v>4</v>
      </c>
      <c r="B33" s="7">
        <f>SUM(C33:J33)</f>
        <v>212</v>
      </c>
      <c r="C33" s="7">
        <f>SUM(K33:S33)-P33</f>
        <v>1</v>
      </c>
      <c r="D33" s="7">
        <f>SUM(T33:Z33)</f>
        <v>0</v>
      </c>
      <c r="E33" s="7">
        <f>SUM(AA33:AI33)</f>
        <v>0</v>
      </c>
      <c r="F33" s="7">
        <f>SUM(AJ33:AP33)</f>
        <v>0</v>
      </c>
      <c r="G33" s="7">
        <f>SUM(AQ33:BA33)</f>
        <v>2</v>
      </c>
      <c r="H33" s="7">
        <f>SUM(BB33:BN33)</f>
        <v>4</v>
      </c>
      <c r="I33" s="7">
        <f>SUM(BO33:CA33)</f>
        <v>84</v>
      </c>
      <c r="J33" s="7">
        <f>SUM(CB33:CM33)-CG33</f>
        <v>121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2"/>
        <v>0</v>
      </c>
      <c r="Q33" s="7">
        <v>1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1</v>
      </c>
      <c r="AS33" s="7">
        <v>0</v>
      </c>
      <c r="AT33" s="7">
        <v>0</v>
      </c>
      <c r="AU33" s="7">
        <v>1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1</v>
      </c>
      <c r="BF33" s="7">
        <v>0</v>
      </c>
      <c r="BG33" s="7">
        <v>0</v>
      </c>
      <c r="BH33" s="7">
        <v>0</v>
      </c>
      <c r="BI33" s="7">
        <v>0</v>
      </c>
      <c r="BJ33" s="7">
        <v>1</v>
      </c>
      <c r="BK33" s="7">
        <v>2</v>
      </c>
      <c r="BL33" s="7">
        <v>0</v>
      </c>
      <c r="BM33" s="7">
        <v>0</v>
      </c>
      <c r="BN33" s="7">
        <v>0</v>
      </c>
      <c r="BO33" s="7">
        <v>22</v>
      </c>
      <c r="BP33" s="7">
        <v>1</v>
      </c>
      <c r="BQ33" s="7">
        <v>25</v>
      </c>
      <c r="BR33" s="7">
        <v>0</v>
      </c>
      <c r="BS33" s="7">
        <v>0</v>
      </c>
      <c r="BT33" s="7">
        <v>0</v>
      </c>
      <c r="BU33" s="7">
        <v>2</v>
      </c>
      <c r="BV33" s="7">
        <v>1</v>
      </c>
      <c r="BW33" s="7">
        <v>1</v>
      </c>
      <c r="BX33" s="7">
        <v>28</v>
      </c>
      <c r="BY33" s="7">
        <v>0</v>
      </c>
      <c r="BZ33" s="7">
        <v>0</v>
      </c>
      <c r="CA33" s="7">
        <v>4</v>
      </c>
      <c r="CB33" s="7">
        <v>12</v>
      </c>
      <c r="CC33" s="7">
        <v>0</v>
      </c>
      <c r="CD33" s="7">
        <v>13</v>
      </c>
      <c r="CE33" s="7">
        <v>0</v>
      </c>
      <c r="CF33" s="7">
        <v>0</v>
      </c>
      <c r="CG33" s="7">
        <f t="shared" si="3"/>
        <v>13</v>
      </c>
      <c r="CH33" s="7">
        <v>7</v>
      </c>
      <c r="CI33" s="7">
        <v>37</v>
      </c>
      <c r="CJ33" s="7">
        <v>0</v>
      </c>
      <c r="CK33" s="7">
        <v>2</v>
      </c>
      <c r="CL33" s="7">
        <v>20</v>
      </c>
      <c r="CM33" s="7">
        <v>30</v>
      </c>
    </row>
    <row r="34" spans="1:91" x14ac:dyDescent="0.2">
      <c r="A34" s="52" t="s">
        <v>220</v>
      </c>
      <c r="B34" s="7">
        <f>SUM(C34:J34)</f>
        <v>530</v>
      </c>
      <c r="C34" s="7">
        <f>SUM(K34:S34)-P34</f>
        <v>0</v>
      </c>
      <c r="D34" s="7">
        <f>SUM(T34:Z34)</f>
        <v>0</v>
      </c>
      <c r="E34" s="7">
        <f>SUM(AA34:AI34)</f>
        <v>0</v>
      </c>
      <c r="F34" s="7">
        <f>SUM(AJ34:AP34)</f>
        <v>0</v>
      </c>
      <c r="G34" s="7">
        <f>SUM(AQ34:BA34)</f>
        <v>3</v>
      </c>
      <c r="H34" s="7">
        <f>SUM(BB34:BN34)</f>
        <v>3</v>
      </c>
      <c r="I34" s="7">
        <f>SUM(BO34:CA34)</f>
        <v>205</v>
      </c>
      <c r="J34" s="7">
        <f>SUM(CB34:CM34)-CG34</f>
        <v>319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2"/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1</v>
      </c>
      <c r="AS34" s="7">
        <v>0</v>
      </c>
      <c r="AT34" s="7">
        <v>1</v>
      </c>
      <c r="AU34" s="7">
        <v>1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1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2</v>
      </c>
      <c r="BL34" s="7">
        <v>0</v>
      </c>
      <c r="BM34" s="7">
        <v>0</v>
      </c>
      <c r="BN34" s="7">
        <v>0</v>
      </c>
      <c r="BO34" s="7">
        <v>63</v>
      </c>
      <c r="BP34" s="7">
        <v>0</v>
      </c>
      <c r="BQ34" s="7">
        <v>59</v>
      </c>
      <c r="BR34" s="7">
        <v>0</v>
      </c>
      <c r="BS34" s="7">
        <v>0</v>
      </c>
      <c r="BT34" s="7">
        <v>3</v>
      </c>
      <c r="BU34" s="7">
        <v>2</v>
      </c>
      <c r="BV34" s="7">
        <v>1</v>
      </c>
      <c r="BW34" s="7">
        <v>0</v>
      </c>
      <c r="BX34" s="7">
        <v>69</v>
      </c>
      <c r="BY34" s="7">
        <v>0</v>
      </c>
      <c r="BZ34" s="7">
        <v>0</v>
      </c>
      <c r="CA34" s="7">
        <v>8</v>
      </c>
      <c r="CB34" s="7">
        <v>31</v>
      </c>
      <c r="CC34" s="7">
        <v>0</v>
      </c>
      <c r="CD34" s="7">
        <v>63</v>
      </c>
      <c r="CE34" s="7">
        <v>0</v>
      </c>
      <c r="CF34" s="7">
        <v>0</v>
      </c>
      <c r="CG34" s="7">
        <f t="shared" si="3"/>
        <v>63</v>
      </c>
      <c r="CH34" s="7">
        <v>14</v>
      </c>
      <c r="CI34" s="7">
        <v>88</v>
      </c>
      <c r="CJ34" s="7">
        <v>3</v>
      </c>
      <c r="CK34" s="7">
        <v>1</v>
      </c>
      <c r="CL34" s="7">
        <v>52</v>
      </c>
      <c r="CM34" s="7">
        <v>67</v>
      </c>
    </row>
    <row r="35" spans="1:91" x14ac:dyDescent="0.2">
      <c r="A35" s="52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286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52">
        <v>1</v>
      </c>
      <c r="B37" s="7">
        <f>SUM(C37:J37)</f>
        <v>3</v>
      </c>
      <c r="C37" s="7">
        <f>SUM(K37:S37)-P37</f>
        <v>1</v>
      </c>
      <c r="D37" s="7">
        <f>SUM(T37:Z37)</f>
        <v>1</v>
      </c>
      <c r="E37" s="7">
        <f>SUM(AA37:AI37)</f>
        <v>0</v>
      </c>
      <c r="F37" s="7">
        <f>SUM(AJ37:AP37)</f>
        <v>0</v>
      </c>
      <c r="G37" s="7">
        <f>SUM(AQ37:BA37)</f>
        <v>0</v>
      </c>
      <c r="H37" s="7">
        <f>SUM(BB37:BN37)</f>
        <v>0</v>
      </c>
      <c r="I37" s="7">
        <f>SUM(BO37:CA37)</f>
        <v>0</v>
      </c>
      <c r="J37" s="7">
        <f>SUM(CB37:CM37)-CG37</f>
        <v>1</v>
      </c>
      <c r="K37" s="7">
        <v>0</v>
      </c>
      <c r="L37" s="7">
        <v>0</v>
      </c>
      <c r="M37" s="7">
        <v>0</v>
      </c>
      <c r="N37" s="7">
        <v>0</v>
      </c>
      <c r="O37" s="7">
        <v>1</v>
      </c>
      <c r="P37" s="7">
        <f t="shared" si="2"/>
        <v>1</v>
      </c>
      <c r="Q37" s="7">
        <v>0</v>
      </c>
      <c r="R37" s="7">
        <v>0</v>
      </c>
      <c r="S37" s="7">
        <v>0</v>
      </c>
      <c r="T37" s="7">
        <v>1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7">
        <v>0</v>
      </c>
      <c r="CA37" s="7">
        <v>0</v>
      </c>
      <c r="CB37" s="7">
        <v>0</v>
      </c>
      <c r="CC37" s="7">
        <v>1</v>
      </c>
      <c r="CD37" s="7">
        <v>0</v>
      </c>
      <c r="CE37" s="7">
        <v>0</v>
      </c>
      <c r="CF37" s="7">
        <v>0</v>
      </c>
      <c r="CG37" s="7">
        <f t="shared" si="3"/>
        <v>1</v>
      </c>
      <c r="CH37" s="7">
        <v>0</v>
      </c>
      <c r="CI37" s="7">
        <v>0</v>
      </c>
      <c r="CJ37" s="7">
        <v>0</v>
      </c>
      <c r="CK37" s="7">
        <v>0</v>
      </c>
      <c r="CL37" s="7">
        <v>0</v>
      </c>
      <c r="CM37" s="7">
        <v>0</v>
      </c>
    </row>
    <row r="38" spans="1:91" x14ac:dyDescent="0.2">
      <c r="A38" s="52">
        <v>2</v>
      </c>
      <c r="B38" s="7">
        <f>SUM(C38:J38)</f>
        <v>4</v>
      </c>
      <c r="C38" s="7">
        <f>SUM(K38:S38)-P38</f>
        <v>0</v>
      </c>
      <c r="D38" s="7">
        <f>SUM(T38:Z38)</f>
        <v>0</v>
      </c>
      <c r="E38" s="7">
        <f>SUM(AA38:AI38)</f>
        <v>2</v>
      </c>
      <c r="F38" s="7">
        <f>SUM(AJ38:AP38)</f>
        <v>0</v>
      </c>
      <c r="G38" s="7">
        <f>SUM(AQ38:BA38)</f>
        <v>0</v>
      </c>
      <c r="H38" s="7">
        <f>SUM(BB38:BN38)</f>
        <v>1</v>
      </c>
      <c r="I38" s="7">
        <f>SUM(BO38:CA38)</f>
        <v>1</v>
      </c>
      <c r="J38" s="7">
        <f>SUM(CB38:CM38)-CG38</f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2"/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1</v>
      </c>
      <c r="AF38" s="7">
        <v>0</v>
      </c>
      <c r="AG38" s="7">
        <v>1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1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1</v>
      </c>
      <c r="BU38" s="7">
        <v>0</v>
      </c>
      <c r="BV38" s="7">
        <v>0</v>
      </c>
      <c r="BW38" s="7">
        <v>0</v>
      </c>
      <c r="BX38" s="7">
        <v>0</v>
      </c>
      <c r="BY38" s="7">
        <v>0</v>
      </c>
      <c r="BZ38" s="7">
        <v>0</v>
      </c>
      <c r="CA38" s="7">
        <v>0</v>
      </c>
      <c r="CB38" s="7">
        <v>0</v>
      </c>
      <c r="CC38" s="7">
        <v>0</v>
      </c>
      <c r="CD38" s="7">
        <v>0</v>
      </c>
      <c r="CE38" s="7">
        <v>0</v>
      </c>
      <c r="CF38" s="7">
        <v>0</v>
      </c>
      <c r="CG38" s="7">
        <f t="shared" si="3"/>
        <v>0</v>
      </c>
      <c r="CH38" s="7">
        <v>0</v>
      </c>
      <c r="CI38" s="7">
        <v>0</v>
      </c>
      <c r="CJ38" s="7">
        <v>0</v>
      </c>
      <c r="CK38" s="7">
        <v>0</v>
      </c>
      <c r="CL38" s="7">
        <v>0</v>
      </c>
      <c r="CM38" s="7">
        <v>0</v>
      </c>
    </row>
    <row r="39" spans="1:91" x14ac:dyDescent="0.2">
      <c r="A39" s="52">
        <v>3</v>
      </c>
      <c r="B39" s="7">
        <f>SUM(C39:J39)</f>
        <v>7</v>
      </c>
      <c r="C39" s="7">
        <f>SUM(K39:S39)-P39</f>
        <v>0</v>
      </c>
      <c r="D39" s="7">
        <f>SUM(T39:Z39)</f>
        <v>0</v>
      </c>
      <c r="E39" s="7">
        <f>SUM(AA39:AI39)</f>
        <v>1</v>
      </c>
      <c r="F39" s="7">
        <f>SUM(AJ39:AP39)</f>
        <v>0</v>
      </c>
      <c r="G39" s="7">
        <f>SUM(AQ39:BA39)</f>
        <v>1</v>
      </c>
      <c r="H39" s="7">
        <f>SUM(BB39:BN39)</f>
        <v>1</v>
      </c>
      <c r="I39" s="7">
        <f>SUM(BO39:CA39)</f>
        <v>3</v>
      </c>
      <c r="J39" s="7">
        <f>SUM(CB39:CM39)-CG39</f>
        <v>1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 t="shared" si="2"/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1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1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1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1</v>
      </c>
      <c r="BU39" s="7">
        <v>0</v>
      </c>
      <c r="BV39" s="7">
        <v>0</v>
      </c>
      <c r="BW39" s="7">
        <v>0</v>
      </c>
      <c r="BX39" s="7">
        <v>2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 t="shared" si="3"/>
        <v>0</v>
      </c>
      <c r="CH39" s="7">
        <v>0</v>
      </c>
      <c r="CI39" s="7">
        <v>0</v>
      </c>
      <c r="CJ39" s="7">
        <v>0</v>
      </c>
      <c r="CK39" s="7">
        <v>0</v>
      </c>
      <c r="CL39" s="7">
        <v>1</v>
      </c>
      <c r="CM39" s="7">
        <v>0</v>
      </c>
    </row>
    <row r="40" spans="1:91" x14ac:dyDescent="0.2">
      <c r="A40" s="52">
        <v>4</v>
      </c>
      <c r="B40" s="7">
        <f>SUM(C40:J40)</f>
        <v>0</v>
      </c>
      <c r="C40" s="7">
        <f>SUM(K40:S40)-P40</f>
        <v>0</v>
      </c>
      <c r="D40" s="7">
        <f>SUM(T40:Z40)</f>
        <v>0</v>
      </c>
      <c r="E40" s="7">
        <f>SUM(AA40:AI40)</f>
        <v>0</v>
      </c>
      <c r="F40" s="7">
        <f>SUM(AJ40:AP40)</f>
        <v>0</v>
      </c>
      <c r="G40" s="7">
        <f>SUM(AQ40:BA40)</f>
        <v>0</v>
      </c>
      <c r="H40" s="7">
        <f>SUM(BB40:BN40)</f>
        <v>0</v>
      </c>
      <c r="I40" s="7">
        <f>SUM(BO40:CA40)</f>
        <v>0</v>
      </c>
      <c r="J40" s="7">
        <f>SUM(CB40:CM40)-CG40</f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2"/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 t="shared" si="3"/>
        <v>0</v>
      </c>
      <c r="CH40" s="7">
        <v>0</v>
      </c>
      <c r="CI40" s="7">
        <v>0</v>
      </c>
      <c r="CJ40" s="7">
        <v>0</v>
      </c>
      <c r="CK40" s="7">
        <v>0</v>
      </c>
      <c r="CL40" s="7">
        <v>0</v>
      </c>
      <c r="CM40" s="7">
        <v>0</v>
      </c>
    </row>
    <row r="41" spans="1:91" x14ac:dyDescent="0.2">
      <c r="A41" s="52" t="s">
        <v>220</v>
      </c>
      <c r="B41" s="7">
        <f>SUM(C41:J41)</f>
        <v>1</v>
      </c>
      <c r="C41" s="7">
        <f>SUM(K41:S41)-P41</f>
        <v>0</v>
      </c>
      <c r="D41" s="7">
        <f>SUM(T41:Z41)</f>
        <v>0</v>
      </c>
      <c r="E41" s="7">
        <f>SUM(AA41:AI41)</f>
        <v>0</v>
      </c>
      <c r="F41" s="7">
        <f>SUM(AJ41:AP41)</f>
        <v>0</v>
      </c>
      <c r="G41" s="7">
        <f>SUM(AQ41:BA41)</f>
        <v>0</v>
      </c>
      <c r="H41" s="7">
        <f>SUM(BB41:BN41)</f>
        <v>0</v>
      </c>
      <c r="I41" s="7">
        <f>SUM(BO41:CA41)</f>
        <v>1</v>
      </c>
      <c r="J41" s="7">
        <f>SUM(CB41:CM41)-CG41</f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2"/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1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f t="shared" si="3"/>
        <v>0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52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287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2">
        <v>1</v>
      </c>
      <c r="B44" s="7">
        <f>SUM(C44:J44)</f>
        <v>2</v>
      </c>
      <c r="C44" s="7">
        <f>SUM(K44:S44)-P44</f>
        <v>1</v>
      </c>
      <c r="D44" s="7">
        <f>SUM(T44:Z44)</f>
        <v>1</v>
      </c>
      <c r="E44" s="7">
        <f>SUM(AA44:AI44)</f>
        <v>0</v>
      </c>
      <c r="F44" s="7">
        <f>SUM(AJ44:AP44)</f>
        <v>0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0</v>
      </c>
      <c r="K44" s="7">
        <v>0</v>
      </c>
      <c r="L44" s="7">
        <v>1</v>
      </c>
      <c r="M44" s="7">
        <v>0</v>
      </c>
      <c r="N44" s="7">
        <v>0</v>
      </c>
      <c r="O44" s="7">
        <v>0</v>
      </c>
      <c r="P44" s="7">
        <f t="shared" si="2"/>
        <v>1</v>
      </c>
      <c r="Q44" s="7">
        <v>0</v>
      </c>
      <c r="R44" s="7">
        <v>0</v>
      </c>
      <c r="S44" s="7">
        <v>0</v>
      </c>
      <c r="T44" s="7">
        <v>1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f t="shared" si="3"/>
        <v>0</v>
      </c>
      <c r="CH44" s="7">
        <v>0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</row>
    <row r="45" spans="1:91" x14ac:dyDescent="0.2">
      <c r="A45" s="52">
        <v>2</v>
      </c>
      <c r="B45" s="7">
        <f>SUM(C45:J45)</f>
        <v>1</v>
      </c>
      <c r="C45" s="7">
        <f>SUM(K45:S45)-P45</f>
        <v>0</v>
      </c>
      <c r="D45" s="7">
        <f>SUM(T45:Z45)</f>
        <v>0</v>
      </c>
      <c r="E45" s="7">
        <f>SUM(AA45:AI45)</f>
        <v>0</v>
      </c>
      <c r="F45" s="7">
        <f>SUM(AJ45:AP45)</f>
        <v>1</v>
      </c>
      <c r="G45" s="7">
        <f>SUM(AQ45:BA45)</f>
        <v>0</v>
      </c>
      <c r="H45" s="7">
        <f>SUM(BB45:BN45)</f>
        <v>0</v>
      </c>
      <c r="I45" s="7">
        <f>SUM(BO45:CA45)</f>
        <v>0</v>
      </c>
      <c r="J45" s="7">
        <f>SUM(CB45:CM45)-CG45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2"/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1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0</v>
      </c>
      <c r="CD45" s="7">
        <v>0</v>
      </c>
      <c r="CE45" s="7">
        <v>0</v>
      </c>
      <c r="CF45" s="7">
        <v>0</v>
      </c>
      <c r="CG45" s="7">
        <f t="shared" si="3"/>
        <v>0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52">
        <v>3</v>
      </c>
      <c r="B46" s="7">
        <f>SUM(C46:J46)</f>
        <v>2</v>
      </c>
      <c r="C46" s="7">
        <f>SUM(K46:S46)-P46</f>
        <v>1</v>
      </c>
      <c r="D46" s="7">
        <f>SUM(T46:Z46)</f>
        <v>1</v>
      </c>
      <c r="E46" s="7">
        <f>SUM(AA46:AI46)</f>
        <v>0</v>
      </c>
      <c r="F46" s="7">
        <f>SUM(AJ46:AP46)</f>
        <v>0</v>
      </c>
      <c r="G46" s="7">
        <f>SUM(AQ46:BA46)</f>
        <v>0</v>
      </c>
      <c r="H46" s="7">
        <f>SUM(BB46:BN46)</f>
        <v>0</v>
      </c>
      <c r="I46" s="7">
        <f>SUM(BO46:CA46)</f>
        <v>0</v>
      </c>
      <c r="J46" s="7">
        <f>SUM(CB46:CM46)-CG46</f>
        <v>0</v>
      </c>
      <c r="K46" s="7">
        <v>0</v>
      </c>
      <c r="L46" s="7">
        <v>0</v>
      </c>
      <c r="M46" s="7">
        <v>0</v>
      </c>
      <c r="N46" s="7">
        <v>1</v>
      </c>
      <c r="O46" s="7">
        <v>0</v>
      </c>
      <c r="P46" s="7">
        <f t="shared" si="2"/>
        <v>1</v>
      </c>
      <c r="Q46" s="7">
        <v>0</v>
      </c>
      <c r="R46" s="7">
        <v>0</v>
      </c>
      <c r="S46" s="7">
        <v>0</v>
      </c>
      <c r="T46" s="7">
        <v>1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f t="shared" si="3"/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52">
        <v>4</v>
      </c>
      <c r="B47" s="7">
        <f>SUM(C47:J47)</f>
        <v>0</v>
      </c>
      <c r="C47" s="7">
        <f>SUM(K47:S47)-P47</f>
        <v>0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 t="shared" si="2"/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 t="shared" si="3"/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52" t="s">
        <v>220</v>
      </c>
      <c r="B48" s="7">
        <f>SUM(C48:J48)</f>
        <v>0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0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2"/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 t="shared" si="3"/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5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288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52">
        <v>1</v>
      </c>
      <c r="B51" s="7">
        <f>SUM(C51:J51)</f>
        <v>9</v>
      </c>
      <c r="C51" s="7">
        <f>SUM(K51:S51)-P51</f>
        <v>1</v>
      </c>
      <c r="D51" s="7">
        <f>SUM(T51:Z51)</f>
        <v>0</v>
      </c>
      <c r="E51" s="7">
        <f>SUM(AA51:AI51)</f>
        <v>0</v>
      </c>
      <c r="F51" s="7">
        <f>SUM(AJ51:AP51)</f>
        <v>0</v>
      </c>
      <c r="G51" s="7">
        <f>SUM(AQ51:BA51)</f>
        <v>0</v>
      </c>
      <c r="H51" s="7">
        <f>SUM(BB51:BN51)</f>
        <v>0</v>
      </c>
      <c r="I51" s="7">
        <f>SUM(BO51:CA51)</f>
        <v>8</v>
      </c>
      <c r="J51" s="7">
        <f>SUM(CB51:CM51)-CG51</f>
        <v>0</v>
      </c>
      <c r="K51" s="7">
        <v>0</v>
      </c>
      <c r="L51" s="7">
        <v>1</v>
      </c>
      <c r="M51" s="7">
        <v>0</v>
      </c>
      <c r="N51" s="7">
        <v>0</v>
      </c>
      <c r="O51" s="7">
        <v>0</v>
      </c>
      <c r="P51" s="7">
        <f t="shared" si="2"/>
        <v>1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1</v>
      </c>
      <c r="BP51" s="7">
        <v>0</v>
      </c>
      <c r="BQ51" s="7">
        <v>0</v>
      </c>
      <c r="BR51" s="7">
        <v>0</v>
      </c>
      <c r="BS51" s="7">
        <v>3</v>
      </c>
      <c r="BT51" s="7">
        <v>0</v>
      </c>
      <c r="BU51" s="7">
        <v>0</v>
      </c>
      <c r="BV51" s="7">
        <v>0</v>
      </c>
      <c r="BW51" s="7">
        <v>0</v>
      </c>
      <c r="BX51" s="7">
        <v>1</v>
      </c>
      <c r="BY51" s="7">
        <v>2</v>
      </c>
      <c r="BZ51" s="7">
        <v>0</v>
      </c>
      <c r="CA51" s="7">
        <v>1</v>
      </c>
      <c r="CB51" s="7">
        <v>0</v>
      </c>
      <c r="CC51" s="7">
        <v>0</v>
      </c>
      <c r="CD51" s="7">
        <v>0</v>
      </c>
      <c r="CE51" s="7">
        <v>0</v>
      </c>
      <c r="CF51" s="7">
        <v>0</v>
      </c>
      <c r="CG51" s="7">
        <f t="shared" si="3"/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</row>
    <row r="52" spans="1:91" x14ac:dyDescent="0.2">
      <c r="A52" s="52">
        <v>2</v>
      </c>
      <c r="B52" s="7">
        <f>SUM(C52:J52)</f>
        <v>7</v>
      </c>
      <c r="C52" s="7">
        <f>SUM(K52:S52)-P52</f>
        <v>0</v>
      </c>
      <c r="D52" s="7">
        <f>SUM(T52:Z52)</f>
        <v>0</v>
      </c>
      <c r="E52" s="7">
        <f>SUM(AA52:AI52)</f>
        <v>0</v>
      </c>
      <c r="F52" s="7">
        <f>SUM(AJ52:AP52)</f>
        <v>0</v>
      </c>
      <c r="G52" s="7">
        <f>SUM(AQ52:BA52)</f>
        <v>0</v>
      </c>
      <c r="H52" s="7">
        <f>SUM(BB52:BN52)</f>
        <v>1</v>
      </c>
      <c r="I52" s="7">
        <f>SUM(BO52:CA52)</f>
        <v>6</v>
      </c>
      <c r="J52" s="7">
        <f>SUM(CB52:CM52)-CG52</f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2"/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1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5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0</v>
      </c>
      <c r="BZ52" s="7">
        <v>0</v>
      </c>
      <c r="CA52" s="7">
        <v>1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f t="shared" si="3"/>
        <v>0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52">
        <v>3</v>
      </c>
      <c r="B53" s="7">
        <f>SUM(C53:J53)</f>
        <v>3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2</v>
      </c>
      <c r="J53" s="7">
        <f>SUM(CB53:CM53)-CG53</f>
        <v>1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2"/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1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1</v>
      </c>
      <c r="CA53" s="7">
        <v>0</v>
      </c>
      <c r="CB53" s="7">
        <v>0</v>
      </c>
      <c r="CC53" s="7">
        <v>1</v>
      </c>
      <c r="CD53" s="7">
        <v>0</v>
      </c>
      <c r="CE53" s="7">
        <v>0</v>
      </c>
      <c r="CF53" s="7">
        <v>0</v>
      </c>
      <c r="CG53" s="7">
        <f t="shared" si="3"/>
        <v>1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</row>
    <row r="54" spans="1:91" x14ac:dyDescent="0.2">
      <c r="A54" s="52">
        <v>4</v>
      </c>
      <c r="B54" s="7">
        <f>SUM(C54:J54)</f>
        <v>3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1</v>
      </c>
      <c r="J54" s="7">
        <f>SUM(CB54:CM54)-CG54</f>
        <v>2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2"/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1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1</v>
      </c>
      <c r="CG54" s="7">
        <f t="shared" si="3"/>
        <v>1</v>
      </c>
      <c r="CH54" s="7">
        <v>0</v>
      </c>
      <c r="CI54" s="7">
        <v>1</v>
      </c>
      <c r="CJ54" s="7">
        <v>0</v>
      </c>
      <c r="CK54" s="7">
        <v>0</v>
      </c>
      <c r="CL54" s="7">
        <v>0</v>
      </c>
      <c r="CM54" s="7">
        <v>0</v>
      </c>
    </row>
    <row r="55" spans="1:91" x14ac:dyDescent="0.2">
      <c r="A55" s="52" t="s">
        <v>220</v>
      </c>
      <c r="B55" s="7">
        <f>SUM(C55:J55)</f>
        <v>0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0</v>
      </c>
      <c r="J55" s="7">
        <f>SUM(CB55:CM55)-CG55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2"/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 t="shared" si="3"/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</row>
    <row r="56" spans="1:91" x14ac:dyDescent="0.2">
      <c r="A56" s="5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540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52">
        <v>1</v>
      </c>
      <c r="B58" s="7">
        <f>SUM(C58:J58)</f>
        <v>47</v>
      </c>
      <c r="C58" s="7">
        <f>SUM(K58:S58)-P58</f>
        <v>6</v>
      </c>
      <c r="D58" s="7">
        <f>SUM(T58:Z58)</f>
        <v>4</v>
      </c>
      <c r="E58" s="7">
        <f>SUM(AA58:AI58)</f>
        <v>2</v>
      </c>
      <c r="F58" s="7">
        <f>SUM(AJ58:AP58)</f>
        <v>5</v>
      </c>
      <c r="G58" s="7">
        <f>SUM(AQ58:BA58)</f>
        <v>0</v>
      </c>
      <c r="H58" s="7">
        <f>SUM(BB58:BN58)</f>
        <v>2</v>
      </c>
      <c r="I58" s="7">
        <f>SUM(BO58:CA58)</f>
        <v>16</v>
      </c>
      <c r="J58" s="7">
        <f>SUM(CB58:CM58)-CG58</f>
        <v>12</v>
      </c>
      <c r="K58" s="7">
        <v>0</v>
      </c>
      <c r="L58" s="7">
        <v>0</v>
      </c>
      <c r="M58" s="7">
        <v>0</v>
      </c>
      <c r="N58" s="7">
        <v>0</v>
      </c>
      <c r="O58" s="7">
        <v>1</v>
      </c>
      <c r="P58" s="7">
        <f t="shared" si="2"/>
        <v>1</v>
      </c>
      <c r="Q58" s="7">
        <v>1</v>
      </c>
      <c r="R58" s="7">
        <v>1</v>
      </c>
      <c r="S58" s="7">
        <v>3</v>
      </c>
      <c r="T58" s="7">
        <v>2</v>
      </c>
      <c r="U58" s="7">
        <v>0</v>
      </c>
      <c r="V58" s="7">
        <v>0</v>
      </c>
      <c r="W58" s="7">
        <v>0</v>
      </c>
      <c r="X58" s="7">
        <v>0</v>
      </c>
      <c r="Y58" s="7">
        <v>2</v>
      </c>
      <c r="Z58" s="7">
        <v>0</v>
      </c>
      <c r="AA58" s="7">
        <v>0</v>
      </c>
      <c r="AB58" s="7">
        <v>0</v>
      </c>
      <c r="AC58" s="7">
        <v>1</v>
      </c>
      <c r="AD58" s="7">
        <v>0</v>
      </c>
      <c r="AE58" s="7">
        <v>0</v>
      </c>
      <c r="AF58" s="7">
        <v>1</v>
      </c>
      <c r="AG58" s="7">
        <v>0</v>
      </c>
      <c r="AH58" s="7">
        <v>0</v>
      </c>
      <c r="AI58" s="7">
        <v>0</v>
      </c>
      <c r="AJ58" s="7">
        <v>1</v>
      </c>
      <c r="AK58" s="7">
        <v>0</v>
      </c>
      <c r="AL58" s="7">
        <v>3</v>
      </c>
      <c r="AM58" s="7">
        <v>0</v>
      </c>
      <c r="AN58" s="7">
        <v>0</v>
      </c>
      <c r="AO58" s="7">
        <v>1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1</v>
      </c>
      <c r="BG58" s="7">
        <v>0</v>
      </c>
      <c r="BH58" s="7">
        <v>0</v>
      </c>
      <c r="BI58" s="7">
        <v>0</v>
      </c>
      <c r="BJ58" s="7">
        <v>1</v>
      </c>
      <c r="BK58" s="7">
        <v>0</v>
      </c>
      <c r="BL58" s="7">
        <v>0</v>
      </c>
      <c r="BM58" s="7">
        <v>0</v>
      </c>
      <c r="BN58" s="7">
        <v>0</v>
      </c>
      <c r="BO58" s="7">
        <v>2</v>
      </c>
      <c r="BP58" s="7">
        <v>2</v>
      </c>
      <c r="BQ58" s="7">
        <v>0</v>
      </c>
      <c r="BR58" s="7">
        <v>0</v>
      </c>
      <c r="BS58" s="7">
        <v>2</v>
      </c>
      <c r="BT58" s="7">
        <v>0</v>
      </c>
      <c r="BU58" s="7">
        <v>1</v>
      </c>
      <c r="BV58" s="7">
        <v>0</v>
      </c>
      <c r="BW58" s="7">
        <v>2</v>
      </c>
      <c r="BX58" s="7">
        <v>3</v>
      </c>
      <c r="BY58" s="7">
        <v>0</v>
      </c>
      <c r="BZ58" s="7">
        <v>4</v>
      </c>
      <c r="CA58" s="7">
        <v>0</v>
      </c>
      <c r="CB58" s="7">
        <v>0</v>
      </c>
      <c r="CC58" s="7">
        <v>3</v>
      </c>
      <c r="CD58" s="7">
        <v>1</v>
      </c>
      <c r="CE58" s="7">
        <v>0</v>
      </c>
      <c r="CF58" s="7">
        <v>1</v>
      </c>
      <c r="CG58" s="7">
        <f t="shared" si="3"/>
        <v>5</v>
      </c>
      <c r="CH58" s="7">
        <v>2</v>
      </c>
      <c r="CI58" s="7">
        <v>2</v>
      </c>
      <c r="CJ58" s="7">
        <v>0</v>
      </c>
      <c r="CK58" s="7">
        <v>1</v>
      </c>
      <c r="CL58" s="7">
        <v>0</v>
      </c>
      <c r="CM58" s="7">
        <v>2</v>
      </c>
    </row>
    <row r="59" spans="1:91" x14ac:dyDescent="0.2">
      <c r="A59" s="52">
        <v>2</v>
      </c>
      <c r="B59" s="7">
        <f>SUM(C59:J59)</f>
        <v>36</v>
      </c>
      <c r="C59" s="7">
        <f>SUM(K59:S59)-P59</f>
        <v>2</v>
      </c>
      <c r="D59" s="7">
        <f>SUM(T59:Z59)</f>
        <v>1</v>
      </c>
      <c r="E59" s="7">
        <f>SUM(AA59:AI59)</f>
        <v>3</v>
      </c>
      <c r="F59" s="7">
        <f>SUM(AJ59:AP59)</f>
        <v>5</v>
      </c>
      <c r="G59" s="7">
        <f>SUM(AQ59:BA59)</f>
        <v>0</v>
      </c>
      <c r="H59" s="7">
        <f>SUM(BB59:BN59)</f>
        <v>3</v>
      </c>
      <c r="I59" s="7">
        <f>SUM(BO59:CA59)</f>
        <v>16</v>
      </c>
      <c r="J59" s="7">
        <f>SUM(CB59:CM59)-CG59</f>
        <v>6</v>
      </c>
      <c r="K59" s="7">
        <v>0</v>
      </c>
      <c r="L59" s="7">
        <v>0</v>
      </c>
      <c r="M59" s="7">
        <v>0</v>
      </c>
      <c r="N59" s="7">
        <v>0</v>
      </c>
      <c r="O59" s="7">
        <v>2</v>
      </c>
      <c r="P59" s="7">
        <f t="shared" si="2"/>
        <v>2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1</v>
      </c>
      <c r="W59" s="7">
        <v>0</v>
      </c>
      <c r="X59" s="7">
        <v>0</v>
      </c>
      <c r="Y59" s="7">
        <v>0</v>
      </c>
      <c r="Z59" s="7">
        <v>0</v>
      </c>
      <c r="AA59" s="7">
        <v>1</v>
      </c>
      <c r="AB59" s="7">
        <v>0</v>
      </c>
      <c r="AC59" s="7">
        <v>1</v>
      </c>
      <c r="AD59" s="7">
        <v>0</v>
      </c>
      <c r="AE59" s="7">
        <v>0</v>
      </c>
      <c r="AF59" s="7">
        <v>0</v>
      </c>
      <c r="AG59" s="7">
        <v>0</v>
      </c>
      <c r="AH59" s="7">
        <v>1</v>
      </c>
      <c r="AI59" s="7">
        <v>0</v>
      </c>
      <c r="AJ59" s="7">
        <v>1</v>
      </c>
      <c r="AK59" s="7">
        <v>2</v>
      </c>
      <c r="AL59" s="7">
        <v>0</v>
      </c>
      <c r="AM59" s="7">
        <v>0</v>
      </c>
      <c r="AN59" s="7">
        <v>0</v>
      </c>
      <c r="AO59" s="7">
        <v>1</v>
      </c>
      <c r="AP59" s="7">
        <v>1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7">
        <v>0</v>
      </c>
      <c r="BG59" s="7">
        <v>1</v>
      </c>
      <c r="BH59" s="7">
        <v>0</v>
      </c>
      <c r="BI59" s="7">
        <v>0</v>
      </c>
      <c r="BJ59" s="7">
        <v>1</v>
      </c>
      <c r="BK59" s="7">
        <v>1</v>
      </c>
      <c r="BL59" s="7">
        <v>0</v>
      </c>
      <c r="BM59" s="7">
        <v>0</v>
      </c>
      <c r="BN59" s="7">
        <v>0</v>
      </c>
      <c r="BO59" s="7">
        <v>2</v>
      </c>
      <c r="BP59" s="7">
        <v>3</v>
      </c>
      <c r="BQ59" s="7">
        <v>0</v>
      </c>
      <c r="BR59" s="7">
        <v>0</v>
      </c>
      <c r="BS59" s="7">
        <v>0</v>
      </c>
      <c r="BT59" s="7">
        <v>1</v>
      </c>
      <c r="BU59" s="7">
        <v>0</v>
      </c>
      <c r="BV59" s="7">
        <v>1</v>
      </c>
      <c r="BW59" s="7">
        <v>5</v>
      </c>
      <c r="BX59" s="7">
        <v>0</v>
      </c>
      <c r="BY59" s="7">
        <v>0</v>
      </c>
      <c r="BZ59" s="7">
        <v>3</v>
      </c>
      <c r="CA59" s="7">
        <v>1</v>
      </c>
      <c r="CB59" s="7">
        <v>0</v>
      </c>
      <c r="CC59" s="7">
        <v>2</v>
      </c>
      <c r="CD59" s="7">
        <v>1</v>
      </c>
      <c r="CE59" s="7">
        <v>0</v>
      </c>
      <c r="CF59" s="7">
        <v>0</v>
      </c>
      <c r="CG59" s="7">
        <f t="shared" si="3"/>
        <v>3</v>
      </c>
      <c r="CH59" s="7">
        <v>0</v>
      </c>
      <c r="CI59" s="7">
        <v>1</v>
      </c>
      <c r="CJ59" s="7">
        <v>0</v>
      </c>
      <c r="CK59" s="7">
        <v>0</v>
      </c>
      <c r="CL59" s="7">
        <v>0</v>
      </c>
      <c r="CM59" s="7">
        <v>2</v>
      </c>
    </row>
    <row r="60" spans="1:91" x14ac:dyDescent="0.2">
      <c r="A60" s="52">
        <v>3</v>
      </c>
      <c r="B60" s="7">
        <f>SUM(C60:J60)</f>
        <v>15</v>
      </c>
      <c r="C60" s="7">
        <f>SUM(K60:S60)-P60</f>
        <v>0</v>
      </c>
      <c r="D60" s="7">
        <f>SUM(T60:Z60)</f>
        <v>0</v>
      </c>
      <c r="E60" s="7">
        <f>SUM(AA60:AI60)</f>
        <v>0</v>
      </c>
      <c r="F60" s="7">
        <f>SUM(AJ60:AP60)</f>
        <v>1</v>
      </c>
      <c r="G60" s="7">
        <f>SUM(AQ60:BA60)</f>
        <v>0</v>
      </c>
      <c r="H60" s="7">
        <f>SUM(BB60:BN60)</f>
        <v>1</v>
      </c>
      <c r="I60" s="7">
        <f>SUM(BO60:CA60)</f>
        <v>10</v>
      </c>
      <c r="J60" s="7">
        <f>SUM(CB60:CM60)-CG60</f>
        <v>3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f t="shared" si="2"/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1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1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2</v>
      </c>
      <c r="BT60" s="7">
        <v>0</v>
      </c>
      <c r="BU60" s="7">
        <v>0</v>
      </c>
      <c r="BV60" s="7">
        <v>0</v>
      </c>
      <c r="BW60" s="7">
        <v>3</v>
      </c>
      <c r="BX60" s="7">
        <v>2</v>
      </c>
      <c r="BY60" s="7">
        <v>1</v>
      </c>
      <c r="BZ60" s="7">
        <v>2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f t="shared" si="3"/>
        <v>0</v>
      </c>
      <c r="CH60" s="7">
        <v>0</v>
      </c>
      <c r="CI60" s="7">
        <v>0</v>
      </c>
      <c r="CJ60" s="7">
        <v>0</v>
      </c>
      <c r="CK60" s="7">
        <v>1</v>
      </c>
      <c r="CL60" s="7">
        <v>0</v>
      </c>
      <c r="CM60" s="7">
        <v>2</v>
      </c>
    </row>
    <row r="61" spans="1:91" x14ac:dyDescent="0.2">
      <c r="A61" s="52">
        <v>4</v>
      </c>
      <c r="B61" s="7">
        <f>SUM(C61:J61)</f>
        <v>2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1</v>
      </c>
      <c r="J61" s="7">
        <f>SUM(CB61:CM61)-CG61</f>
        <v>1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 t="shared" si="2"/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1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0</v>
      </c>
      <c r="BY61" s="7">
        <v>0</v>
      </c>
      <c r="BZ61" s="7">
        <v>0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0</v>
      </c>
      <c r="CG61" s="7">
        <f t="shared" si="3"/>
        <v>0</v>
      </c>
      <c r="CH61" s="7">
        <v>0</v>
      </c>
      <c r="CI61" s="7">
        <v>1</v>
      </c>
      <c r="CJ61" s="7">
        <v>0</v>
      </c>
      <c r="CK61" s="7">
        <v>0</v>
      </c>
      <c r="CL61" s="7">
        <v>0</v>
      </c>
      <c r="CM61" s="7">
        <v>0</v>
      </c>
    </row>
    <row r="62" spans="1:91" x14ac:dyDescent="0.2">
      <c r="A62" s="52" t="s">
        <v>220</v>
      </c>
      <c r="B62" s="7">
        <f>SUM(C62:J62)</f>
        <v>2</v>
      </c>
      <c r="C62" s="7">
        <f>SUM(K62:S62)-P62</f>
        <v>0</v>
      </c>
      <c r="D62" s="7">
        <f>SUM(T62:Z62)</f>
        <v>0</v>
      </c>
      <c r="E62" s="7">
        <f>SUM(AA62:AI62)</f>
        <v>0</v>
      </c>
      <c r="F62" s="7">
        <f>SUM(AJ62:AP62)</f>
        <v>0</v>
      </c>
      <c r="G62" s="7">
        <f>SUM(AQ62:BA62)</f>
        <v>0</v>
      </c>
      <c r="H62" s="7">
        <f>SUM(BB62:BN62)</f>
        <v>1</v>
      </c>
      <c r="I62" s="7">
        <f>SUM(BO62:CA62)</f>
        <v>0</v>
      </c>
      <c r="J62" s="7">
        <f>SUM(CB62:CM62)-CG62</f>
        <v>1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 t="shared" si="2"/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1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 t="shared" si="3"/>
        <v>0</v>
      </c>
      <c r="CH62" s="7">
        <v>0</v>
      </c>
      <c r="CI62" s="7">
        <v>1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52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0" t="s">
        <v>290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52">
        <v>1</v>
      </c>
      <c r="B65" s="7">
        <f>SUM(C65:J65)</f>
        <v>49</v>
      </c>
      <c r="C65" s="7">
        <f>SUM(K65:S65)-P65</f>
        <v>10</v>
      </c>
      <c r="D65" s="7">
        <f>SUM(T65:Z65)</f>
        <v>7</v>
      </c>
      <c r="E65" s="7">
        <f>SUM(AA65:AI65)</f>
        <v>3</v>
      </c>
      <c r="F65" s="7">
        <f>SUM(AJ65:AP65)</f>
        <v>10</v>
      </c>
      <c r="G65" s="7">
        <f>SUM(AQ65:BA65)</f>
        <v>1</v>
      </c>
      <c r="H65" s="7">
        <f>SUM(BB65:BN65)</f>
        <v>1</v>
      </c>
      <c r="I65" s="7">
        <f>SUM(BO65:CA65)</f>
        <v>4</v>
      </c>
      <c r="J65" s="7">
        <f>SUM(CB65:CM65)-CG65</f>
        <v>13</v>
      </c>
      <c r="K65" s="7">
        <v>0</v>
      </c>
      <c r="L65" s="7">
        <v>3</v>
      </c>
      <c r="M65" s="7">
        <v>2</v>
      </c>
      <c r="N65" s="7">
        <v>2</v>
      </c>
      <c r="O65" s="7">
        <v>3</v>
      </c>
      <c r="P65" s="7">
        <f>SUM(K65:O65)</f>
        <v>10</v>
      </c>
      <c r="Q65" s="7">
        <v>0</v>
      </c>
      <c r="R65" s="7">
        <v>0</v>
      </c>
      <c r="S65" s="7">
        <v>0</v>
      </c>
      <c r="T65" s="7">
        <v>2</v>
      </c>
      <c r="U65" s="7">
        <v>3</v>
      </c>
      <c r="V65" s="7">
        <v>0</v>
      </c>
      <c r="W65" s="7">
        <v>1</v>
      </c>
      <c r="X65" s="7">
        <v>0</v>
      </c>
      <c r="Y65" s="7">
        <v>0</v>
      </c>
      <c r="Z65" s="7">
        <v>1</v>
      </c>
      <c r="AA65" s="7">
        <v>1</v>
      </c>
      <c r="AB65" s="7">
        <v>1</v>
      </c>
      <c r="AC65" s="7">
        <v>0</v>
      </c>
      <c r="AD65" s="7">
        <v>0</v>
      </c>
      <c r="AE65" s="7">
        <v>0</v>
      </c>
      <c r="AF65" s="7">
        <v>0</v>
      </c>
      <c r="AG65" s="7">
        <v>1</v>
      </c>
      <c r="AH65" s="7">
        <v>0</v>
      </c>
      <c r="AI65" s="7">
        <v>0</v>
      </c>
      <c r="AJ65" s="7">
        <v>2</v>
      </c>
      <c r="AK65" s="7">
        <v>1</v>
      </c>
      <c r="AL65" s="7">
        <v>2</v>
      </c>
      <c r="AM65" s="7">
        <v>4</v>
      </c>
      <c r="AN65" s="7">
        <v>0</v>
      </c>
      <c r="AO65" s="7">
        <v>1</v>
      </c>
      <c r="AP65" s="7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1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1</v>
      </c>
      <c r="BM65" s="7">
        <v>0</v>
      </c>
      <c r="BN65" s="7">
        <v>0</v>
      </c>
      <c r="BO65" s="7">
        <v>0</v>
      </c>
      <c r="BP65" s="7">
        <v>0</v>
      </c>
      <c r="BQ65" s="7">
        <v>1</v>
      </c>
      <c r="BR65" s="7">
        <v>1</v>
      </c>
      <c r="BS65" s="7">
        <v>0</v>
      </c>
      <c r="BT65" s="7">
        <v>0</v>
      </c>
      <c r="BU65" s="7">
        <v>1</v>
      </c>
      <c r="BV65" s="7">
        <v>0</v>
      </c>
      <c r="BW65" s="7">
        <v>1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1</v>
      </c>
      <c r="CD65" s="7">
        <v>2</v>
      </c>
      <c r="CE65" s="7">
        <v>0</v>
      </c>
      <c r="CF65" s="7">
        <v>0</v>
      </c>
      <c r="CG65" s="7">
        <f>SUM(CC65:CF65)</f>
        <v>3</v>
      </c>
      <c r="CH65" s="7">
        <v>0</v>
      </c>
      <c r="CI65" s="7">
        <v>0</v>
      </c>
      <c r="CJ65" s="7">
        <v>7</v>
      </c>
      <c r="CK65" s="7">
        <v>0</v>
      </c>
      <c r="CL65" s="7">
        <v>3</v>
      </c>
      <c r="CM65" s="7">
        <v>0</v>
      </c>
    </row>
    <row r="66" spans="1:91" x14ac:dyDescent="0.2">
      <c r="A66" s="52">
        <v>2</v>
      </c>
      <c r="B66" s="7">
        <f>SUM(C66:J66)</f>
        <v>29</v>
      </c>
      <c r="C66" s="7">
        <f>SUM(K66:S66)-P66</f>
        <v>7</v>
      </c>
      <c r="D66" s="7">
        <f>SUM(T66:Z66)</f>
        <v>5</v>
      </c>
      <c r="E66" s="7">
        <f>SUM(AA66:AI66)</f>
        <v>2</v>
      </c>
      <c r="F66" s="7">
        <f>SUM(AJ66:AP66)</f>
        <v>4</v>
      </c>
      <c r="G66" s="7">
        <f>SUM(AQ66:BA66)</f>
        <v>1</v>
      </c>
      <c r="H66" s="7">
        <f>SUM(BB66:BN66)</f>
        <v>5</v>
      </c>
      <c r="I66" s="7">
        <f>SUM(BO66:CA66)</f>
        <v>0</v>
      </c>
      <c r="J66" s="7">
        <f>SUM(CB66:CM66)-CG66</f>
        <v>5</v>
      </c>
      <c r="K66" s="7">
        <v>0</v>
      </c>
      <c r="L66" s="7">
        <v>4</v>
      </c>
      <c r="M66" s="7">
        <v>0</v>
      </c>
      <c r="N66" s="7">
        <v>1</v>
      </c>
      <c r="O66" s="7">
        <v>0</v>
      </c>
      <c r="P66" s="7">
        <f>SUM(K66:O66)</f>
        <v>5</v>
      </c>
      <c r="Q66" s="7">
        <v>1</v>
      </c>
      <c r="R66" s="7">
        <v>0</v>
      </c>
      <c r="S66" s="7">
        <v>1</v>
      </c>
      <c r="T66" s="7">
        <v>2</v>
      </c>
      <c r="U66" s="7">
        <v>0</v>
      </c>
      <c r="V66" s="7">
        <v>0</v>
      </c>
      <c r="W66" s="7">
        <v>1</v>
      </c>
      <c r="X66" s="7">
        <v>1</v>
      </c>
      <c r="Y66" s="7">
        <v>0</v>
      </c>
      <c r="Z66" s="7">
        <v>1</v>
      </c>
      <c r="AA66" s="7">
        <v>0</v>
      </c>
      <c r="AB66" s="7">
        <v>0</v>
      </c>
      <c r="AC66" s="7">
        <v>1</v>
      </c>
      <c r="AD66" s="7">
        <v>0</v>
      </c>
      <c r="AE66" s="7">
        <v>0</v>
      </c>
      <c r="AF66" s="7">
        <v>0</v>
      </c>
      <c r="AG66" s="7">
        <v>1</v>
      </c>
      <c r="AH66" s="7">
        <v>0</v>
      </c>
      <c r="AI66" s="7">
        <v>0</v>
      </c>
      <c r="AJ66" s="7">
        <v>0</v>
      </c>
      <c r="AK66" s="7">
        <v>1</v>
      </c>
      <c r="AL66" s="7">
        <v>1</v>
      </c>
      <c r="AM66" s="7">
        <v>0</v>
      </c>
      <c r="AN66" s="7">
        <v>0</v>
      </c>
      <c r="AO66" s="7">
        <v>1</v>
      </c>
      <c r="AP66" s="7">
        <v>1</v>
      </c>
      <c r="AQ66" s="7">
        <v>1</v>
      </c>
      <c r="AR66" s="7">
        <v>0</v>
      </c>
      <c r="AS66" s="7">
        <v>0</v>
      </c>
      <c r="AT66" s="7">
        <v>0</v>
      </c>
      <c r="AU66" s="7">
        <v>0</v>
      </c>
      <c r="AV66" s="7">
        <v>0</v>
      </c>
      <c r="AW66" s="7">
        <v>0</v>
      </c>
      <c r="AX66" s="7">
        <v>0</v>
      </c>
      <c r="AY66" s="7">
        <v>0</v>
      </c>
      <c r="AZ66" s="7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0</v>
      </c>
      <c r="BL66" s="7">
        <v>2</v>
      </c>
      <c r="BM66" s="7">
        <v>1</v>
      </c>
      <c r="BN66" s="7">
        <v>2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0</v>
      </c>
      <c r="BU66" s="7">
        <v>0</v>
      </c>
      <c r="BV66" s="7">
        <v>0</v>
      </c>
      <c r="BW66" s="7">
        <v>0</v>
      </c>
      <c r="BX66" s="7">
        <v>0</v>
      </c>
      <c r="BY66" s="7">
        <v>0</v>
      </c>
      <c r="BZ66" s="7">
        <v>0</v>
      </c>
      <c r="CA66" s="7">
        <v>0</v>
      </c>
      <c r="CB66" s="7">
        <v>0</v>
      </c>
      <c r="CC66" s="7">
        <v>0</v>
      </c>
      <c r="CD66" s="7">
        <v>1</v>
      </c>
      <c r="CE66" s="7">
        <v>0</v>
      </c>
      <c r="CF66" s="7">
        <v>0</v>
      </c>
      <c r="CG66" s="7">
        <f>SUM(CC66:CF66)</f>
        <v>1</v>
      </c>
      <c r="CH66" s="7">
        <v>1</v>
      </c>
      <c r="CI66" s="7">
        <v>2</v>
      </c>
      <c r="CJ66" s="7">
        <v>1</v>
      </c>
      <c r="CK66" s="7">
        <v>0</v>
      </c>
      <c r="CL66" s="7">
        <v>0</v>
      </c>
      <c r="CM66" s="7">
        <v>0</v>
      </c>
    </row>
    <row r="67" spans="1:91" x14ac:dyDescent="0.2">
      <c r="A67" s="52">
        <v>3</v>
      </c>
      <c r="B67" s="7">
        <f>SUM(C67:J67)</f>
        <v>15</v>
      </c>
      <c r="C67" s="7">
        <f>SUM(K67:S67)-P67</f>
        <v>2</v>
      </c>
      <c r="D67" s="7">
        <f>SUM(T67:Z67)</f>
        <v>0</v>
      </c>
      <c r="E67" s="7">
        <f>SUM(AA67:AI67)</f>
        <v>4</v>
      </c>
      <c r="F67" s="7">
        <f>SUM(AJ67:AP67)</f>
        <v>0</v>
      </c>
      <c r="G67" s="7">
        <f>SUM(AQ67:BA67)</f>
        <v>2</v>
      </c>
      <c r="H67" s="7">
        <f>SUM(BB67:BN67)</f>
        <v>0</v>
      </c>
      <c r="I67" s="7">
        <f>SUM(BO67:CA67)</f>
        <v>3</v>
      </c>
      <c r="J67" s="7">
        <f>SUM(CB67:CM67)-CG67</f>
        <v>4</v>
      </c>
      <c r="K67" s="7">
        <v>0</v>
      </c>
      <c r="L67" s="7">
        <v>0</v>
      </c>
      <c r="M67" s="7">
        <v>1</v>
      </c>
      <c r="N67" s="7">
        <v>0</v>
      </c>
      <c r="O67" s="7">
        <v>0</v>
      </c>
      <c r="P67" s="7">
        <f>SUM(K67:O67)</f>
        <v>1</v>
      </c>
      <c r="Q67" s="7">
        <v>0</v>
      </c>
      <c r="R67" s="7">
        <v>1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1</v>
      </c>
      <c r="AF67" s="7">
        <v>1</v>
      </c>
      <c r="AG67" s="7">
        <v>1</v>
      </c>
      <c r="AH67" s="7">
        <v>0</v>
      </c>
      <c r="AI67" s="7">
        <v>1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1</v>
      </c>
      <c r="AW67" s="7">
        <v>0</v>
      </c>
      <c r="AX67" s="7">
        <v>1</v>
      </c>
      <c r="AY67" s="7">
        <v>0</v>
      </c>
      <c r="AZ67" s="7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1</v>
      </c>
      <c r="BQ67" s="7">
        <v>0</v>
      </c>
      <c r="BR67" s="7">
        <v>0</v>
      </c>
      <c r="BS67" s="7">
        <v>0</v>
      </c>
      <c r="BT67" s="7">
        <v>2</v>
      </c>
      <c r="BU67" s="7">
        <v>0</v>
      </c>
      <c r="BV67" s="7">
        <v>0</v>
      </c>
      <c r="BW67" s="7">
        <v>0</v>
      </c>
      <c r="BX67" s="7">
        <v>0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1</v>
      </c>
      <c r="CE67" s="7">
        <v>0</v>
      </c>
      <c r="CF67" s="7">
        <v>0</v>
      </c>
      <c r="CG67" s="7">
        <f>SUM(CC67:CF67)</f>
        <v>1</v>
      </c>
      <c r="CH67" s="7">
        <v>0</v>
      </c>
      <c r="CI67" s="7">
        <v>0</v>
      </c>
      <c r="CJ67" s="7">
        <v>1</v>
      </c>
      <c r="CK67" s="7">
        <v>0</v>
      </c>
      <c r="CL67" s="7">
        <v>2</v>
      </c>
      <c r="CM67" s="7">
        <v>0</v>
      </c>
    </row>
    <row r="68" spans="1:91" x14ac:dyDescent="0.2">
      <c r="A68" s="52">
        <v>4</v>
      </c>
      <c r="B68" s="7">
        <f>SUM(C68:J68)</f>
        <v>12</v>
      </c>
      <c r="C68" s="7">
        <f>SUM(K68:S68)-P68</f>
        <v>4</v>
      </c>
      <c r="D68" s="7">
        <f>SUM(T68:Z68)</f>
        <v>0</v>
      </c>
      <c r="E68" s="7">
        <f>SUM(AA68:AI68)</f>
        <v>1</v>
      </c>
      <c r="F68" s="7">
        <f>SUM(AJ68:AP68)</f>
        <v>0</v>
      </c>
      <c r="G68" s="7">
        <f>SUM(AQ68:BA68)</f>
        <v>0</v>
      </c>
      <c r="H68" s="7">
        <f>SUM(BB68:BN68)</f>
        <v>0</v>
      </c>
      <c r="I68" s="7">
        <f>SUM(BO68:CA68)</f>
        <v>2</v>
      </c>
      <c r="J68" s="7">
        <f>SUM(CB68:CM68)-CG68</f>
        <v>5</v>
      </c>
      <c r="K68" s="7">
        <v>0</v>
      </c>
      <c r="L68" s="7">
        <v>0</v>
      </c>
      <c r="M68" s="7">
        <v>2</v>
      </c>
      <c r="N68" s="7">
        <v>0</v>
      </c>
      <c r="O68" s="7">
        <v>1</v>
      </c>
      <c r="P68" s="7">
        <f>SUM(K68:O68)</f>
        <v>3</v>
      </c>
      <c r="Q68" s="7">
        <v>1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1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1</v>
      </c>
      <c r="BU68" s="7">
        <v>0</v>
      </c>
      <c r="BV68" s="7">
        <v>0</v>
      </c>
      <c r="BW68" s="7">
        <v>0</v>
      </c>
      <c r="BX68" s="7">
        <v>1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>SUM(CC68:CF68)</f>
        <v>0</v>
      </c>
      <c r="CH68" s="7">
        <v>0</v>
      </c>
      <c r="CI68" s="7">
        <v>0</v>
      </c>
      <c r="CJ68" s="7">
        <v>2</v>
      </c>
      <c r="CK68" s="7">
        <v>0</v>
      </c>
      <c r="CL68" s="7">
        <v>3</v>
      </c>
      <c r="CM68" s="7">
        <v>0</v>
      </c>
    </row>
    <row r="69" spans="1:91" x14ac:dyDescent="0.2">
      <c r="A69" s="52" t="s">
        <v>220</v>
      </c>
      <c r="B69" s="7">
        <f>SUM(C69:J69)</f>
        <v>3</v>
      </c>
      <c r="C69" s="7">
        <f>SUM(K69:S69)-P69</f>
        <v>0</v>
      </c>
      <c r="D69" s="7">
        <f>SUM(T69:Z69)</f>
        <v>0</v>
      </c>
      <c r="E69" s="7">
        <f>SUM(AA69:AI69)</f>
        <v>0</v>
      </c>
      <c r="F69" s="7">
        <f>SUM(AJ69:AP69)</f>
        <v>0</v>
      </c>
      <c r="G69" s="7">
        <f>SUM(AQ69:BA69)</f>
        <v>0</v>
      </c>
      <c r="H69" s="7">
        <f>SUM(BB69:BN69)</f>
        <v>0</v>
      </c>
      <c r="I69" s="7">
        <f>SUM(BO69:CA69)</f>
        <v>0</v>
      </c>
      <c r="J69" s="7">
        <f>SUM(CB69:CM69)-CG69</f>
        <v>3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f>SUM(K69:O69)</f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0</v>
      </c>
      <c r="BX69" s="7">
        <v>0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1</v>
      </c>
      <c r="CI69" s="7">
        <v>0</v>
      </c>
      <c r="CJ69" s="7">
        <v>1</v>
      </c>
      <c r="CK69" s="7">
        <v>0</v>
      </c>
      <c r="CL69" s="7">
        <v>1</v>
      </c>
      <c r="CM69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9"/>
  <sheetViews>
    <sheetView showGridLines="0" workbookViewId="0">
      <selection activeCell="A11" sqref="A11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549</v>
      </c>
    </row>
    <row r="3" spans="1:13" x14ac:dyDescent="0.2">
      <c r="A3" s="81" t="s">
        <v>0</v>
      </c>
      <c r="B3" s="81" t="s">
        <v>193</v>
      </c>
      <c r="C3" s="82" t="s">
        <v>205</v>
      </c>
      <c r="D3" s="82"/>
      <c r="E3" s="82"/>
      <c r="F3" s="82"/>
      <c r="G3" s="82"/>
      <c r="H3" s="82"/>
      <c r="I3" s="82"/>
      <c r="J3" s="82"/>
      <c r="K3" s="82"/>
      <c r="L3" s="82"/>
      <c r="M3" s="81" t="s">
        <v>206</v>
      </c>
    </row>
    <row r="4" spans="1:13" x14ac:dyDescent="0.2">
      <c r="A4" s="81"/>
      <c r="B4" s="81"/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 t="s">
        <v>207</v>
      </c>
      <c r="M4" s="81"/>
    </row>
    <row r="5" spans="1:13" s="8" customFormat="1" x14ac:dyDescent="0.2">
      <c r="A5" s="6" t="s">
        <v>13</v>
      </c>
      <c r="B5" s="7">
        <f>SUM(C5:L5)</f>
        <v>51136</v>
      </c>
      <c r="C5" s="7">
        <v>22751</v>
      </c>
      <c r="D5" s="7">
        <v>16621</v>
      </c>
      <c r="E5" s="7">
        <v>6167</v>
      </c>
      <c r="F5" s="7">
        <v>2582</v>
      </c>
      <c r="G5" s="7">
        <v>1302</v>
      </c>
      <c r="H5" s="7">
        <v>725</v>
      </c>
      <c r="I5" s="7">
        <v>443</v>
      </c>
      <c r="J5" s="7">
        <v>242</v>
      </c>
      <c r="K5" s="7">
        <v>132</v>
      </c>
      <c r="L5" s="7">
        <v>171</v>
      </c>
      <c r="M5" s="13">
        <v>2.0294117647058822</v>
      </c>
    </row>
    <row r="6" spans="1:1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1:1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3"/>
    </row>
    <row r="8" spans="1:13" s="8" customFormat="1" x14ac:dyDescent="0.2">
      <c r="A8" s="9" t="s">
        <v>15</v>
      </c>
      <c r="B8" s="7">
        <f>SUM(C8:L8)</f>
        <v>26106</v>
      </c>
      <c r="C8" s="7">
        <f>SUM(C121:C258)</f>
        <v>12564</v>
      </c>
      <c r="D8" s="7">
        <f t="shared" ref="D8:L8" si="0">SUM(D121:D258)</f>
        <v>8676</v>
      </c>
      <c r="E8" s="7">
        <f t="shared" si="0"/>
        <v>2800</v>
      </c>
      <c r="F8" s="7">
        <f t="shared" si="0"/>
        <v>989</v>
      </c>
      <c r="G8" s="7">
        <f t="shared" si="0"/>
        <v>478</v>
      </c>
      <c r="H8" s="7">
        <f t="shared" si="0"/>
        <v>259</v>
      </c>
      <c r="I8" s="7">
        <f t="shared" si="0"/>
        <v>150</v>
      </c>
      <c r="J8" s="7">
        <f t="shared" si="0"/>
        <v>89</v>
      </c>
      <c r="K8" s="7">
        <f t="shared" si="0"/>
        <v>42</v>
      </c>
      <c r="L8" s="7">
        <f t="shared" si="0"/>
        <v>59</v>
      </c>
      <c r="M8" s="13">
        <v>1.8765800965295334</v>
      </c>
    </row>
    <row r="9" spans="1:13" s="8" customFormat="1" x14ac:dyDescent="0.2">
      <c r="A9" s="9" t="s">
        <v>16</v>
      </c>
      <c r="B9" s="7">
        <f>SUM(C9:L9)</f>
        <v>25030</v>
      </c>
      <c r="C9" s="7">
        <f>C5-C8</f>
        <v>10187</v>
      </c>
      <c r="D9" s="7">
        <f t="shared" ref="D9:L9" si="1">D5-D8</f>
        <v>7945</v>
      </c>
      <c r="E9" s="7">
        <f t="shared" si="1"/>
        <v>3367</v>
      </c>
      <c r="F9" s="7">
        <f t="shared" si="1"/>
        <v>1593</v>
      </c>
      <c r="G9" s="7">
        <f t="shared" si="1"/>
        <v>824</v>
      </c>
      <c r="H9" s="7">
        <f t="shared" si="1"/>
        <v>466</v>
      </c>
      <c r="I9" s="7">
        <f t="shared" si="1"/>
        <v>293</v>
      </c>
      <c r="J9" s="7">
        <f t="shared" si="1"/>
        <v>153</v>
      </c>
      <c r="K9" s="7">
        <f t="shared" si="1"/>
        <v>90</v>
      </c>
      <c r="L9" s="7">
        <f t="shared" si="1"/>
        <v>112</v>
      </c>
      <c r="M9" s="13">
        <v>2.1888134238913306</v>
      </c>
    </row>
    <row r="10" spans="1:1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"/>
    </row>
    <row r="11" spans="1:1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3"/>
    </row>
    <row r="12" spans="1:13" s="8" customFormat="1" x14ac:dyDescent="0.2">
      <c r="A12" s="9">
        <v>-199</v>
      </c>
      <c r="B12" s="7">
        <f t="shared" ref="B12:B21" si="2">SUM(C12:L12)</f>
        <v>446</v>
      </c>
      <c r="C12" s="7">
        <v>182</v>
      </c>
      <c r="D12" s="7">
        <v>153</v>
      </c>
      <c r="E12" s="7">
        <v>56</v>
      </c>
      <c r="F12" s="7">
        <v>22</v>
      </c>
      <c r="G12" s="7">
        <v>15</v>
      </c>
      <c r="H12" s="7">
        <v>6</v>
      </c>
      <c r="I12" s="7">
        <v>3</v>
      </c>
      <c r="J12" s="7">
        <v>4</v>
      </c>
      <c r="K12" s="7">
        <v>3</v>
      </c>
      <c r="L12" s="7">
        <v>2</v>
      </c>
      <c r="M12" s="13">
        <v>2.1457399103139014</v>
      </c>
    </row>
    <row r="13" spans="1:13" s="8" customFormat="1" x14ac:dyDescent="0.2">
      <c r="A13" s="9" t="s">
        <v>18</v>
      </c>
      <c r="B13" s="7">
        <f t="shared" si="2"/>
        <v>2735</v>
      </c>
      <c r="C13" s="7">
        <v>1122</v>
      </c>
      <c r="D13" s="7">
        <v>887</v>
      </c>
      <c r="E13" s="7">
        <v>367</v>
      </c>
      <c r="F13" s="7">
        <v>172</v>
      </c>
      <c r="G13" s="7">
        <v>88</v>
      </c>
      <c r="H13" s="7">
        <v>47</v>
      </c>
      <c r="I13" s="7">
        <v>23</v>
      </c>
      <c r="J13" s="7">
        <v>13</v>
      </c>
      <c r="K13" s="7">
        <v>6</v>
      </c>
      <c r="L13" s="7">
        <v>10</v>
      </c>
      <c r="M13" s="13">
        <v>2.1345521023765994</v>
      </c>
    </row>
    <row r="14" spans="1:13" s="8" customFormat="1" x14ac:dyDescent="0.2">
      <c r="A14" s="9" t="s">
        <v>19</v>
      </c>
      <c r="B14" s="7">
        <f t="shared" si="2"/>
        <v>5949</v>
      </c>
      <c r="C14" s="7">
        <v>2397</v>
      </c>
      <c r="D14" s="7">
        <v>1893</v>
      </c>
      <c r="E14" s="7">
        <v>834</v>
      </c>
      <c r="F14" s="7">
        <v>369</v>
      </c>
      <c r="G14" s="7">
        <v>228</v>
      </c>
      <c r="H14" s="7">
        <v>105</v>
      </c>
      <c r="I14" s="7">
        <v>68</v>
      </c>
      <c r="J14" s="7">
        <v>24</v>
      </c>
      <c r="K14" s="7">
        <v>14</v>
      </c>
      <c r="L14" s="7">
        <v>17</v>
      </c>
      <c r="M14" s="13">
        <v>2.1714573877962682</v>
      </c>
    </row>
    <row r="15" spans="1:13" s="8" customFormat="1" x14ac:dyDescent="0.2">
      <c r="A15" s="10" t="s">
        <v>20</v>
      </c>
      <c r="B15" s="7">
        <f t="shared" si="2"/>
        <v>8053</v>
      </c>
      <c r="C15" s="7">
        <v>3273</v>
      </c>
      <c r="D15" s="7">
        <v>2547</v>
      </c>
      <c r="E15" s="7">
        <v>1080</v>
      </c>
      <c r="F15" s="7">
        <v>520</v>
      </c>
      <c r="G15" s="7">
        <v>245</v>
      </c>
      <c r="H15" s="7">
        <v>145</v>
      </c>
      <c r="I15" s="7">
        <v>102</v>
      </c>
      <c r="J15" s="7">
        <v>60</v>
      </c>
      <c r="K15" s="7">
        <v>35</v>
      </c>
      <c r="L15" s="7">
        <v>46</v>
      </c>
      <c r="M15" s="13">
        <v>2.2096113249720601</v>
      </c>
    </row>
    <row r="16" spans="1:13" s="8" customFormat="1" x14ac:dyDescent="0.2">
      <c r="A16" s="10" t="s">
        <v>21</v>
      </c>
      <c r="B16" s="7">
        <f t="shared" si="2"/>
        <v>8212</v>
      </c>
      <c r="C16" s="7">
        <v>3317</v>
      </c>
      <c r="D16" s="7">
        <v>2593</v>
      </c>
      <c r="E16" s="7">
        <v>1077</v>
      </c>
      <c r="F16" s="7">
        <v>533</v>
      </c>
      <c r="G16" s="7">
        <v>277</v>
      </c>
      <c r="H16" s="7">
        <v>176</v>
      </c>
      <c r="I16" s="7">
        <v>103</v>
      </c>
      <c r="J16" s="7">
        <v>63</v>
      </c>
      <c r="K16" s="7">
        <v>34</v>
      </c>
      <c r="L16" s="7">
        <v>39</v>
      </c>
      <c r="M16" s="13">
        <v>2.2243058938139306</v>
      </c>
    </row>
    <row r="17" spans="1:13" s="8" customFormat="1" x14ac:dyDescent="0.2">
      <c r="A17" s="10" t="s">
        <v>22</v>
      </c>
      <c r="B17" s="7">
        <f t="shared" si="2"/>
        <v>3514</v>
      </c>
      <c r="C17" s="7">
        <v>1541</v>
      </c>
      <c r="D17" s="7">
        <v>1139</v>
      </c>
      <c r="E17" s="7">
        <v>454</v>
      </c>
      <c r="F17" s="7">
        <v>192</v>
      </c>
      <c r="G17" s="7">
        <v>86</v>
      </c>
      <c r="H17" s="7">
        <v>37</v>
      </c>
      <c r="I17" s="7">
        <v>29</v>
      </c>
      <c r="J17" s="7">
        <v>17</v>
      </c>
      <c r="K17" s="7">
        <v>5</v>
      </c>
      <c r="L17" s="7">
        <v>14</v>
      </c>
      <c r="M17" s="13">
        <v>2.0304496300512236</v>
      </c>
    </row>
    <row r="18" spans="1:13" s="8" customFormat="1" x14ac:dyDescent="0.2">
      <c r="A18" s="10" t="s">
        <v>23</v>
      </c>
      <c r="B18" s="7">
        <f t="shared" si="2"/>
        <v>4187</v>
      </c>
      <c r="C18" s="7">
        <v>1975</v>
      </c>
      <c r="D18" s="7">
        <v>1394</v>
      </c>
      <c r="E18" s="7">
        <v>466</v>
      </c>
      <c r="F18" s="7">
        <v>173</v>
      </c>
      <c r="G18" s="7">
        <v>79</v>
      </c>
      <c r="H18" s="7">
        <v>50</v>
      </c>
      <c r="I18" s="7">
        <v>28</v>
      </c>
      <c r="J18" s="7">
        <v>8</v>
      </c>
      <c r="K18" s="7">
        <v>4</v>
      </c>
      <c r="L18" s="7">
        <v>10</v>
      </c>
      <c r="M18" s="13">
        <v>1.8987341772151898</v>
      </c>
    </row>
    <row r="19" spans="1:13" s="8" customFormat="1" x14ac:dyDescent="0.2">
      <c r="A19" s="10" t="s">
        <v>24</v>
      </c>
      <c r="B19" s="7">
        <f t="shared" si="2"/>
        <v>7266</v>
      </c>
      <c r="C19" s="7">
        <v>3389</v>
      </c>
      <c r="D19" s="7">
        <v>2475</v>
      </c>
      <c r="E19" s="7">
        <v>808</v>
      </c>
      <c r="F19" s="7">
        <v>306</v>
      </c>
      <c r="G19" s="7">
        <v>140</v>
      </c>
      <c r="H19" s="7">
        <v>61</v>
      </c>
      <c r="I19" s="7">
        <v>40</v>
      </c>
      <c r="J19" s="7">
        <v>24</v>
      </c>
      <c r="K19" s="7">
        <v>9</v>
      </c>
      <c r="L19" s="7">
        <v>14</v>
      </c>
      <c r="M19" s="13">
        <v>1.8930635838150289</v>
      </c>
    </row>
    <row r="20" spans="1:13" s="8" customFormat="1" x14ac:dyDescent="0.2">
      <c r="A20" s="10" t="s">
        <v>25</v>
      </c>
      <c r="B20" s="7">
        <f t="shared" si="2"/>
        <v>5435</v>
      </c>
      <c r="C20" s="7">
        <v>2718</v>
      </c>
      <c r="D20" s="7">
        <v>1860</v>
      </c>
      <c r="E20" s="7">
        <v>541</v>
      </c>
      <c r="F20" s="7">
        <v>165</v>
      </c>
      <c r="G20" s="7">
        <v>64</v>
      </c>
      <c r="H20" s="7">
        <v>46</v>
      </c>
      <c r="I20" s="7">
        <v>20</v>
      </c>
      <c r="J20" s="7">
        <v>9</v>
      </c>
      <c r="K20" s="7">
        <v>7</v>
      </c>
      <c r="L20" s="7">
        <v>5</v>
      </c>
      <c r="M20" s="13">
        <v>1.7753449862005519</v>
      </c>
    </row>
    <row r="21" spans="1:13" s="8" customFormat="1" x14ac:dyDescent="0.2">
      <c r="A21" s="10" t="s">
        <v>26</v>
      </c>
      <c r="B21" s="7">
        <f t="shared" si="2"/>
        <v>5339</v>
      </c>
      <c r="C21" s="7">
        <v>2837</v>
      </c>
      <c r="D21" s="7">
        <v>1680</v>
      </c>
      <c r="E21" s="7">
        <v>484</v>
      </c>
      <c r="F21" s="7">
        <v>130</v>
      </c>
      <c r="G21" s="7">
        <v>80</v>
      </c>
      <c r="H21" s="7">
        <v>52</v>
      </c>
      <c r="I21" s="7">
        <v>27</v>
      </c>
      <c r="J21" s="7">
        <v>20</v>
      </c>
      <c r="K21" s="7">
        <v>15</v>
      </c>
      <c r="L21" s="7">
        <v>14</v>
      </c>
      <c r="M21" s="13">
        <v>1.7819816445027159</v>
      </c>
    </row>
    <row r="22" spans="1:1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</row>
    <row r="23" spans="1:1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3"/>
    </row>
    <row r="24" spans="1:13" s="8" customFormat="1" x14ac:dyDescent="0.2">
      <c r="A24" s="10" t="s">
        <v>28</v>
      </c>
      <c r="B24" s="7">
        <f>SUM(C24:L24)</f>
        <v>4614</v>
      </c>
      <c r="C24" s="7">
        <v>2498</v>
      </c>
      <c r="D24" s="7">
        <v>1511</v>
      </c>
      <c r="E24" s="7">
        <v>448</v>
      </c>
      <c r="F24" s="7">
        <v>94</v>
      </c>
      <c r="G24" s="7">
        <v>39</v>
      </c>
      <c r="H24" s="7">
        <v>11</v>
      </c>
      <c r="I24" s="7">
        <v>5</v>
      </c>
      <c r="J24" s="7">
        <v>3</v>
      </c>
      <c r="K24" s="7">
        <v>5</v>
      </c>
      <c r="L24" s="7">
        <v>0</v>
      </c>
      <c r="M24" s="13">
        <v>1.6482444733420025</v>
      </c>
    </row>
    <row r="25" spans="1:13" s="8" customFormat="1" x14ac:dyDescent="0.2">
      <c r="A25" s="10" t="s">
        <v>29</v>
      </c>
      <c r="B25" s="7">
        <f>SUM(C25:L25)</f>
        <v>15269</v>
      </c>
      <c r="C25" s="7">
        <v>7531</v>
      </c>
      <c r="D25" s="7">
        <v>5223</v>
      </c>
      <c r="E25" s="7">
        <v>1590</v>
      </c>
      <c r="F25" s="7">
        <v>514</v>
      </c>
      <c r="G25" s="7">
        <v>192</v>
      </c>
      <c r="H25" s="7">
        <v>115</v>
      </c>
      <c r="I25" s="7">
        <v>51</v>
      </c>
      <c r="J25" s="7">
        <v>26</v>
      </c>
      <c r="K25" s="7">
        <v>13</v>
      </c>
      <c r="L25" s="7">
        <v>14</v>
      </c>
      <c r="M25" s="13">
        <v>1.7876088807387518</v>
      </c>
    </row>
    <row r="26" spans="1:13" s="8" customFormat="1" x14ac:dyDescent="0.2">
      <c r="A26" s="10" t="s">
        <v>30</v>
      </c>
      <c r="B26" s="7">
        <f>SUM(C26:L26)</f>
        <v>13058</v>
      </c>
      <c r="C26" s="7">
        <v>5762</v>
      </c>
      <c r="D26" s="7">
        <v>4341</v>
      </c>
      <c r="E26" s="7">
        <v>1640</v>
      </c>
      <c r="F26" s="7">
        <v>677</v>
      </c>
      <c r="G26" s="7">
        <v>301</v>
      </c>
      <c r="H26" s="7">
        <v>152</v>
      </c>
      <c r="I26" s="7">
        <v>87</v>
      </c>
      <c r="J26" s="7">
        <v>37</v>
      </c>
      <c r="K26" s="7">
        <v>27</v>
      </c>
      <c r="L26" s="7">
        <v>34</v>
      </c>
      <c r="M26" s="13">
        <v>1.9920355337724001</v>
      </c>
    </row>
    <row r="27" spans="1:13" s="8" customFormat="1" x14ac:dyDescent="0.2">
      <c r="A27" s="10" t="s">
        <v>31</v>
      </c>
      <c r="B27" s="7">
        <f>SUM(C27:L27)</f>
        <v>18195</v>
      </c>
      <c r="C27" s="7">
        <v>6960</v>
      </c>
      <c r="D27" s="7">
        <v>5546</v>
      </c>
      <c r="E27" s="7">
        <v>2489</v>
      </c>
      <c r="F27" s="7">
        <v>1297</v>
      </c>
      <c r="G27" s="7">
        <v>770</v>
      </c>
      <c r="H27" s="7">
        <v>447</v>
      </c>
      <c r="I27" s="7">
        <v>300</v>
      </c>
      <c r="J27" s="7">
        <v>176</v>
      </c>
      <c r="K27" s="7">
        <v>87</v>
      </c>
      <c r="L27" s="7">
        <v>123</v>
      </c>
      <c r="M27" s="13">
        <v>2.3558120362737016</v>
      </c>
    </row>
    <row r="28" spans="1:1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3"/>
    </row>
    <row r="29" spans="1:1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3"/>
    </row>
    <row r="30" spans="1:13" s="8" customFormat="1" x14ac:dyDescent="0.2">
      <c r="A30" s="6" t="s">
        <v>33</v>
      </c>
      <c r="B30" s="7">
        <f t="shared" ref="B30:B37" si="3">SUM(C30:L30)</f>
        <v>4614</v>
      </c>
      <c r="C30" s="7">
        <v>2498</v>
      </c>
      <c r="D30" s="7">
        <v>1511</v>
      </c>
      <c r="E30" s="7">
        <v>448</v>
      </c>
      <c r="F30" s="7">
        <v>94</v>
      </c>
      <c r="G30" s="7">
        <v>39</v>
      </c>
      <c r="H30" s="7">
        <v>11</v>
      </c>
      <c r="I30" s="7">
        <v>5</v>
      </c>
      <c r="J30" s="7">
        <v>3</v>
      </c>
      <c r="K30" s="7">
        <v>5</v>
      </c>
      <c r="L30" s="7">
        <v>0</v>
      </c>
      <c r="M30" s="13">
        <v>1.6482444733420025</v>
      </c>
    </row>
    <row r="31" spans="1:13" s="8" customFormat="1" x14ac:dyDescent="0.2">
      <c r="A31" s="6" t="s">
        <v>34</v>
      </c>
      <c r="B31" s="7">
        <f t="shared" si="3"/>
        <v>4578</v>
      </c>
      <c r="C31" s="7">
        <v>2296</v>
      </c>
      <c r="D31" s="7">
        <v>1630</v>
      </c>
      <c r="E31" s="7">
        <v>427</v>
      </c>
      <c r="F31" s="7">
        <v>127</v>
      </c>
      <c r="G31" s="7">
        <v>47</v>
      </c>
      <c r="H31" s="7">
        <v>29</v>
      </c>
      <c r="I31" s="7">
        <v>12</v>
      </c>
      <c r="J31" s="7">
        <v>5</v>
      </c>
      <c r="K31" s="7">
        <v>3</v>
      </c>
      <c r="L31" s="7">
        <v>2</v>
      </c>
      <c r="M31" s="13">
        <v>1.7319790301441678</v>
      </c>
    </row>
    <row r="32" spans="1:13" s="8" customFormat="1" x14ac:dyDescent="0.2">
      <c r="A32" s="6" t="s">
        <v>35</v>
      </c>
      <c r="B32" s="7">
        <f t="shared" si="3"/>
        <v>4911</v>
      </c>
      <c r="C32" s="7">
        <v>2355</v>
      </c>
      <c r="D32" s="7">
        <v>1651</v>
      </c>
      <c r="E32" s="7">
        <v>584</v>
      </c>
      <c r="F32" s="7">
        <v>198</v>
      </c>
      <c r="G32" s="7">
        <v>62</v>
      </c>
      <c r="H32" s="7">
        <v>33</v>
      </c>
      <c r="I32" s="7">
        <v>13</v>
      </c>
      <c r="J32" s="7">
        <v>8</v>
      </c>
      <c r="K32" s="7">
        <v>5</v>
      </c>
      <c r="L32" s="7">
        <v>2</v>
      </c>
      <c r="M32" s="13">
        <v>1.8181633068621461</v>
      </c>
    </row>
    <row r="33" spans="1:13" s="8" customFormat="1" x14ac:dyDescent="0.2">
      <c r="A33" s="6" t="s">
        <v>36</v>
      </c>
      <c r="B33" s="7">
        <f t="shared" si="3"/>
        <v>5780</v>
      </c>
      <c r="C33" s="7">
        <v>2880</v>
      </c>
      <c r="D33" s="7">
        <v>1942</v>
      </c>
      <c r="E33" s="7">
        <v>579</v>
      </c>
      <c r="F33" s="7">
        <v>189</v>
      </c>
      <c r="G33" s="7">
        <v>83</v>
      </c>
      <c r="H33" s="7">
        <v>53</v>
      </c>
      <c r="I33" s="7">
        <v>26</v>
      </c>
      <c r="J33" s="7">
        <v>13</v>
      </c>
      <c r="K33" s="7">
        <v>5</v>
      </c>
      <c r="L33" s="7">
        <v>10</v>
      </c>
      <c r="M33" s="13">
        <v>1.8057093425605537</v>
      </c>
    </row>
    <row r="34" spans="1:13" s="8" customFormat="1" x14ac:dyDescent="0.2">
      <c r="A34" s="6" t="s">
        <v>37</v>
      </c>
      <c r="B34" s="7">
        <f t="shared" si="3"/>
        <v>7072</v>
      </c>
      <c r="C34" s="7">
        <v>3038</v>
      </c>
      <c r="D34" s="7">
        <v>2362</v>
      </c>
      <c r="E34" s="7">
        <v>981</v>
      </c>
      <c r="F34" s="7">
        <v>379</v>
      </c>
      <c r="G34" s="7">
        <v>152</v>
      </c>
      <c r="H34" s="7">
        <v>71</v>
      </c>
      <c r="I34" s="7">
        <v>37</v>
      </c>
      <c r="J34" s="7">
        <v>19</v>
      </c>
      <c r="K34" s="7">
        <v>16</v>
      </c>
      <c r="L34" s="7">
        <v>17</v>
      </c>
      <c r="M34" s="13">
        <v>2.0002828054298645</v>
      </c>
    </row>
    <row r="35" spans="1:13" s="8" customFormat="1" x14ac:dyDescent="0.2">
      <c r="A35" s="6" t="s">
        <v>38</v>
      </c>
      <c r="B35" s="7">
        <f t="shared" si="3"/>
        <v>5986</v>
      </c>
      <c r="C35" s="7">
        <v>2724</v>
      </c>
      <c r="D35" s="7">
        <v>1979</v>
      </c>
      <c r="E35" s="7">
        <v>659</v>
      </c>
      <c r="F35" s="7">
        <v>298</v>
      </c>
      <c r="G35" s="7">
        <v>149</v>
      </c>
      <c r="H35" s="7">
        <v>81</v>
      </c>
      <c r="I35" s="7">
        <v>50</v>
      </c>
      <c r="J35" s="7">
        <v>18</v>
      </c>
      <c r="K35" s="7">
        <v>11</v>
      </c>
      <c r="L35" s="7">
        <v>17</v>
      </c>
      <c r="M35" s="13">
        <v>1.9822920147009688</v>
      </c>
    </row>
    <row r="36" spans="1:13" s="8" customFormat="1" x14ac:dyDescent="0.2">
      <c r="A36" s="6" t="s">
        <v>39</v>
      </c>
      <c r="B36" s="7">
        <f t="shared" si="3"/>
        <v>9693</v>
      </c>
      <c r="C36" s="7">
        <v>3524</v>
      </c>
      <c r="D36" s="7">
        <v>2971</v>
      </c>
      <c r="E36" s="7">
        <v>1454</v>
      </c>
      <c r="F36" s="7">
        <v>759</v>
      </c>
      <c r="G36" s="7">
        <v>431</v>
      </c>
      <c r="H36" s="7">
        <v>234</v>
      </c>
      <c r="I36" s="7">
        <v>135</v>
      </c>
      <c r="J36" s="7">
        <v>89</v>
      </c>
      <c r="K36" s="7">
        <v>43</v>
      </c>
      <c r="L36" s="7">
        <v>53</v>
      </c>
      <c r="M36" s="13">
        <v>2.3766635716496443</v>
      </c>
    </row>
    <row r="37" spans="1:13" s="8" customFormat="1" x14ac:dyDescent="0.2">
      <c r="A37" s="6" t="s">
        <v>40</v>
      </c>
      <c r="B37" s="7">
        <f t="shared" si="3"/>
        <v>8502</v>
      </c>
      <c r="C37" s="7">
        <v>3436</v>
      </c>
      <c r="D37" s="7">
        <v>2575</v>
      </c>
      <c r="E37" s="7">
        <v>1035</v>
      </c>
      <c r="F37" s="7">
        <v>538</v>
      </c>
      <c r="G37" s="7">
        <v>339</v>
      </c>
      <c r="H37" s="7">
        <v>213</v>
      </c>
      <c r="I37" s="7">
        <v>165</v>
      </c>
      <c r="J37" s="7">
        <v>87</v>
      </c>
      <c r="K37" s="7">
        <v>44</v>
      </c>
      <c r="L37" s="7">
        <v>70</v>
      </c>
      <c r="M37" s="13">
        <v>2.3320395201129145</v>
      </c>
    </row>
    <row r="38" spans="1:1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3"/>
    </row>
    <row r="39" spans="1:1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3"/>
    </row>
    <row r="40" spans="1:13" s="8" customFormat="1" x14ac:dyDescent="0.2">
      <c r="A40" s="6" t="s">
        <v>42</v>
      </c>
      <c r="B40" s="7">
        <f t="shared" ref="B40:B103" si="4">SUM(C40:L40)</f>
        <v>295</v>
      </c>
      <c r="C40" s="7">
        <v>169</v>
      </c>
      <c r="D40" s="7">
        <v>90</v>
      </c>
      <c r="E40" s="7">
        <v>31</v>
      </c>
      <c r="F40" s="7">
        <v>3</v>
      </c>
      <c r="G40" s="7">
        <v>1</v>
      </c>
      <c r="H40" s="7">
        <v>0</v>
      </c>
      <c r="I40" s="7">
        <v>0</v>
      </c>
      <c r="J40" s="7">
        <v>0</v>
      </c>
      <c r="K40" s="7">
        <v>1</v>
      </c>
      <c r="L40" s="7">
        <v>0</v>
      </c>
      <c r="M40" s="13">
        <v>1.5864406779661018</v>
      </c>
    </row>
    <row r="41" spans="1:13" s="8" customFormat="1" x14ac:dyDescent="0.2">
      <c r="A41" s="6" t="s">
        <v>43</v>
      </c>
      <c r="B41" s="7">
        <f t="shared" si="4"/>
        <v>879</v>
      </c>
      <c r="C41" s="7">
        <v>470</v>
      </c>
      <c r="D41" s="7">
        <v>316</v>
      </c>
      <c r="E41" s="7">
        <v>73</v>
      </c>
      <c r="F41" s="7">
        <v>12</v>
      </c>
      <c r="G41" s="7">
        <v>7</v>
      </c>
      <c r="H41" s="7">
        <v>1</v>
      </c>
      <c r="I41" s="7">
        <v>0</v>
      </c>
      <c r="J41" s="7">
        <v>0</v>
      </c>
      <c r="K41" s="7">
        <v>0</v>
      </c>
      <c r="L41" s="7">
        <v>0</v>
      </c>
      <c r="M41" s="13">
        <v>1.6040955631399318</v>
      </c>
    </row>
    <row r="42" spans="1:13" s="8" customFormat="1" x14ac:dyDescent="0.2">
      <c r="A42" s="6" t="s">
        <v>44</v>
      </c>
      <c r="B42" s="7">
        <f t="shared" si="4"/>
        <v>419</v>
      </c>
      <c r="C42" s="7">
        <v>233</v>
      </c>
      <c r="D42" s="7">
        <v>132</v>
      </c>
      <c r="E42" s="7">
        <v>40</v>
      </c>
      <c r="F42" s="7">
        <v>9</v>
      </c>
      <c r="G42" s="7">
        <v>3</v>
      </c>
      <c r="H42" s="7">
        <v>1</v>
      </c>
      <c r="I42" s="7">
        <v>1</v>
      </c>
      <c r="J42" s="7">
        <v>0</v>
      </c>
      <c r="K42" s="7">
        <v>0</v>
      </c>
      <c r="L42" s="7">
        <v>0</v>
      </c>
      <c r="M42" s="13">
        <v>1.6252983293556087</v>
      </c>
    </row>
    <row r="43" spans="1:13" s="8" customFormat="1" x14ac:dyDescent="0.2">
      <c r="A43" s="6" t="s">
        <v>45</v>
      </c>
      <c r="B43" s="7">
        <f t="shared" si="4"/>
        <v>750</v>
      </c>
      <c r="C43" s="7">
        <v>404</v>
      </c>
      <c r="D43" s="7">
        <v>240</v>
      </c>
      <c r="E43" s="7">
        <v>84</v>
      </c>
      <c r="F43" s="7">
        <v>14</v>
      </c>
      <c r="G43" s="7">
        <v>6</v>
      </c>
      <c r="H43" s="7">
        <v>2</v>
      </c>
      <c r="I43" s="7">
        <v>0</v>
      </c>
      <c r="J43" s="7">
        <v>0</v>
      </c>
      <c r="K43" s="7">
        <v>0</v>
      </c>
      <c r="L43" s="7">
        <v>0</v>
      </c>
      <c r="M43" s="13">
        <v>1.6453333333333333</v>
      </c>
    </row>
    <row r="44" spans="1:13" s="8" customFormat="1" x14ac:dyDescent="0.2">
      <c r="A44" s="6" t="s">
        <v>46</v>
      </c>
      <c r="B44" s="7">
        <f t="shared" si="4"/>
        <v>796</v>
      </c>
      <c r="C44" s="7">
        <v>493</v>
      </c>
      <c r="D44" s="7">
        <v>215</v>
      </c>
      <c r="E44" s="7">
        <v>59</v>
      </c>
      <c r="F44" s="7">
        <v>15</v>
      </c>
      <c r="G44" s="7">
        <v>7</v>
      </c>
      <c r="H44" s="7">
        <v>2</v>
      </c>
      <c r="I44" s="7">
        <v>2</v>
      </c>
      <c r="J44" s="7">
        <v>2</v>
      </c>
      <c r="K44" s="7">
        <v>1</v>
      </c>
      <c r="L44" s="7">
        <v>0</v>
      </c>
      <c r="M44" s="13">
        <v>1.5653266331658291</v>
      </c>
    </row>
    <row r="45" spans="1:13" s="8" customFormat="1" x14ac:dyDescent="0.2">
      <c r="A45" s="6" t="s">
        <v>47</v>
      </c>
      <c r="B45" s="7">
        <f t="shared" si="4"/>
        <v>593</v>
      </c>
      <c r="C45" s="7">
        <v>275</v>
      </c>
      <c r="D45" s="7">
        <v>215</v>
      </c>
      <c r="E45" s="7">
        <v>68</v>
      </c>
      <c r="F45" s="7">
        <v>21</v>
      </c>
      <c r="G45" s="7">
        <v>7</v>
      </c>
      <c r="H45" s="7">
        <v>3</v>
      </c>
      <c r="I45" s="7">
        <v>1</v>
      </c>
      <c r="J45" s="7">
        <v>1</v>
      </c>
      <c r="K45" s="7">
        <v>2</v>
      </c>
      <c r="L45" s="7">
        <v>0</v>
      </c>
      <c r="M45" s="13">
        <v>1.8195615514333896</v>
      </c>
    </row>
    <row r="46" spans="1:13" s="8" customFormat="1" x14ac:dyDescent="0.2">
      <c r="A46" s="6" t="s">
        <v>48</v>
      </c>
      <c r="B46" s="7">
        <f t="shared" si="4"/>
        <v>455</v>
      </c>
      <c r="C46" s="7">
        <v>240</v>
      </c>
      <c r="D46" s="7">
        <v>153</v>
      </c>
      <c r="E46" s="7">
        <v>43</v>
      </c>
      <c r="F46" s="7">
        <v>14</v>
      </c>
      <c r="G46" s="7">
        <v>3</v>
      </c>
      <c r="H46" s="7">
        <v>1</v>
      </c>
      <c r="I46" s="7">
        <v>0</v>
      </c>
      <c r="J46" s="7">
        <v>0</v>
      </c>
      <c r="K46" s="7">
        <v>1</v>
      </c>
      <c r="L46" s="7">
        <v>0</v>
      </c>
      <c r="M46" s="13">
        <v>1.6725274725274726</v>
      </c>
    </row>
    <row r="47" spans="1:13" s="8" customFormat="1" x14ac:dyDescent="0.2">
      <c r="A47" s="6" t="s">
        <v>49</v>
      </c>
      <c r="B47" s="7">
        <f t="shared" si="4"/>
        <v>427</v>
      </c>
      <c r="C47" s="7">
        <v>214</v>
      </c>
      <c r="D47" s="7">
        <v>150</v>
      </c>
      <c r="E47" s="7">
        <v>50</v>
      </c>
      <c r="F47" s="7">
        <v>6</v>
      </c>
      <c r="G47" s="7">
        <v>5</v>
      </c>
      <c r="H47" s="7">
        <v>1</v>
      </c>
      <c r="I47" s="7">
        <v>1</v>
      </c>
      <c r="J47" s="7">
        <v>0</v>
      </c>
      <c r="K47" s="7">
        <v>0</v>
      </c>
      <c r="L47" s="7">
        <v>0</v>
      </c>
      <c r="M47" s="13">
        <v>1.7002341920374706</v>
      </c>
    </row>
    <row r="48" spans="1:13" s="8" customFormat="1" x14ac:dyDescent="0.2">
      <c r="A48" s="6" t="s">
        <v>50</v>
      </c>
      <c r="B48" s="7">
        <f t="shared" si="4"/>
        <v>969</v>
      </c>
      <c r="C48" s="7">
        <v>519</v>
      </c>
      <c r="D48" s="7">
        <v>338</v>
      </c>
      <c r="E48" s="7">
        <v>72</v>
      </c>
      <c r="F48" s="7">
        <v>23</v>
      </c>
      <c r="G48" s="7">
        <v>5</v>
      </c>
      <c r="H48" s="7">
        <v>7</v>
      </c>
      <c r="I48" s="7">
        <v>3</v>
      </c>
      <c r="J48" s="7">
        <v>0</v>
      </c>
      <c r="K48" s="7">
        <v>1</v>
      </c>
      <c r="L48" s="7">
        <v>1</v>
      </c>
      <c r="M48" s="13">
        <v>1.6615067079463364</v>
      </c>
    </row>
    <row r="49" spans="1:13" s="8" customFormat="1" x14ac:dyDescent="0.2">
      <c r="A49" s="6" t="s">
        <v>51</v>
      </c>
      <c r="B49" s="7">
        <f t="shared" si="4"/>
        <v>749</v>
      </c>
      <c r="C49" s="7">
        <v>387</v>
      </c>
      <c r="D49" s="7">
        <v>247</v>
      </c>
      <c r="E49" s="7">
        <v>79</v>
      </c>
      <c r="F49" s="7">
        <v>20</v>
      </c>
      <c r="G49" s="7">
        <v>10</v>
      </c>
      <c r="H49" s="7">
        <v>4</v>
      </c>
      <c r="I49" s="7">
        <v>2</v>
      </c>
      <c r="J49" s="7">
        <v>0</v>
      </c>
      <c r="K49" s="7">
        <v>0</v>
      </c>
      <c r="L49" s="7">
        <v>0</v>
      </c>
      <c r="M49" s="13">
        <v>1.7169559412550066</v>
      </c>
    </row>
    <row r="50" spans="1:13" s="8" customFormat="1" x14ac:dyDescent="0.2">
      <c r="A50" s="6" t="s">
        <v>52</v>
      </c>
      <c r="B50" s="7">
        <f t="shared" si="4"/>
        <v>400</v>
      </c>
      <c r="C50" s="7">
        <v>207</v>
      </c>
      <c r="D50" s="7">
        <v>143</v>
      </c>
      <c r="E50" s="7">
        <v>37</v>
      </c>
      <c r="F50" s="7">
        <v>7</v>
      </c>
      <c r="G50" s="7">
        <v>3</v>
      </c>
      <c r="H50" s="7">
        <v>3</v>
      </c>
      <c r="I50" s="7">
        <v>0</v>
      </c>
      <c r="J50" s="7">
        <v>0</v>
      </c>
      <c r="K50" s="7">
        <v>0</v>
      </c>
      <c r="L50" s="7">
        <v>0</v>
      </c>
      <c r="M50" s="13">
        <v>1.6625000000000001</v>
      </c>
    </row>
    <row r="51" spans="1:13" s="8" customFormat="1" x14ac:dyDescent="0.2">
      <c r="A51" s="6" t="s">
        <v>53</v>
      </c>
      <c r="B51" s="7">
        <f t="shared" si="4"/>
        <v>479</v>
      </c>
      <c r="C51" s="7">
        <v>222</v>
      </c>
      <c r="D51" s="7">
        <v>180</v>
      </c>
      <c r="E51" s="7">
        <v>49</v>
      </c>
      <c r="F51" s="7">
        <v>21</v>
      </c>
      <c r="G51" s="7">
        <v>5</v>
      </c>
      <c r="H51" s="7">
        <v>1</v>
      </c>
      <c r="I51" s="7">
        <v>1</v>
      </c>
      <c r="J51" s="7">
        <v>0</v>
      </c>
      <c r="K51" s="7">
        <v>0</v>
      </c>
      <c r="L51" s="7">
        <v>0</v>
      </c>
      <c r="M51" s="13">
        <v>1.7766179540709812</v>
      </c>
    </row>
    <row r="52" spans="1:13" s="8" customFormat="1" x14ac:dyDescent="0.2">
      <c r="A52" s="6" t="s">
        <v>54</v>
      </c>
      <c r="B52" s="7">
        <f t="shared" si="4"/>
        <v>536</v>
      </c>
      <c r="C52" s="7">
        <v>263</v>
      </c>
      <c r="D52" s="7">
        <v>194</v>
      </c>
      <c r="E52" s="7">
        <v>54</v>
      </c>
      <c r="F52" s="7">
        <v>14</v>
      </c>
      <c r="G52" s="7">
        <v>3</v>
      </c>
      <c r="H52" s="7">
        <v>4</v>
      </c>
      <c r="I52" s="7">
        <v>1</v>
      </c>
      <c r="J52" s="7">
        <v>2</v>
      </c>
      <c r="K52" s="7">
        <v>1</v>
      </c>
      <c r="L52" s="7">
        <v>0</v>
      </c>
      <c r="M52" s="13">
        <v>1.7537313432835822</v>
      </c>
    </row>
    <row r="53" spans="1:13" s="8" customFormat="1" x14ac:dyDescent="0.2">
      <c r="A53" s="6" t="s">
        <v>55</v>
      </c>
      <c r="B53" s="7">
        <f t="shared" si="4"/>
        <v>408</v>
      </c>
      <c r="C53" s="7">
        <v>197</v>
      </c>
      <c r="D53" s="7">
        <v>147</v>
      </c>
      <c r="E53" s="7">
        <v>38</v>
      </c>
      <c r="F53" s="7">
        <v>15</v>
      </c>
      <c r="G53" s="7">
        <v>5</v>
      </c>
      <c r="H53" s="7">
        <v>3</v>
      </c>
      <c r="I53" s="7">
        <v>2</v>
      </c>
      <c r="J53" s="7">
        <v>1</v>
      </c>
      <c r="K53" s="7">
        <v>0</v>
      </c>
      <c r="L53" s="7">
        <v>0</v>
      </c>
      <c r="M53" s="13">
        <v>1.7892156862745099</v>
      </c>
    </row>
    <row r="54" spans="1:13" s="8" customFormat="1" x14ac:dyDescent="0.2">
      <c r="A54" s="6" t="s">
        <v>56</v>
      </c>
      <c r="B54" s="7">
        <f t="shared" si="4"/>
        <v>1037</v>
      </c>
      <c r="C54" s="7">
        <v>501</v>
      </c>
      <c r="D54" s="7">
        <v>381</v>
      </c>
      <c r="E54" s="7">
        <v>98</v>
      </c>
      <c r="F54" s="7">
        <v>27</v>
      </c>
      <c r="G54" s="7">
        <v>16</v>
      </c>
      <c r="H54" s="7">
        <v>7</v>
      </c>
      <c r="I54" s="7">
        <v>3</v>
      </c>
      <c r="J54" s="7">
        <v>2</v>
      </c>
      <c r="K54" s="7">
        <v>1</v>
      </c>
      <c r="L54" s="7">
        <v>1</v>
      </c>
      <c r="M54" s="13">
        <v>1.781099324975892</v>
      </c>
    </row>
    <row r="55" spans="1:13" s="8" customFormat="1" x14ac:dyDescent="0.2">
      <c r="A55" s="6" t="s">
        <v>57</v>
      </c>
      <c r="B55" s="7">
        <f t="shared" si="4"/>
        <v>351</v>
      </c>
      <c r="C55" s="7">
        <v>179</v>
      </c>
      <c r="D55" s="7">
        <v>112</v>
      </c>
      <c r="E55" s="7">
        <v>37</v>
      </c>
      <c r="F55" s="7">
        <v>16</v>
      </c>
      <c r="G55" s="7">
        <v>4</v>
      </c>
      <c r="H55" s="7">
        <v>2</v>
      </c>
      <c r="I55" s="7">
        <v>0</v>
      </c>
      <c r="J55" s="7">
        <v>1</v>
      </c>
      <c r="K55" s="7">
        <v>0</v>
      </c>
      <c r="L55" s="7">
        <v>0</v>
      </c>
      <c r="M55" s="13">
        <v>1.7606837606837606</v>
      </c>
    </row>
    <row r="56" spans="1:13" s="8" customFormat="1" x14ac:dyDescent="0.2">
      <c r="A56" s="6" t="s">
        <v>58</v>
      </c>
      <c r="B56" s="7">
        <f t="shared" si="4"/>
        <v>496</v>
      </c>
      <c r="C56" s="7">
        <v>214</v>
      </c>
      <c r="D56" s="7">
        <v>173</v>
      </c>
      <c r="E56" s="7">
        <v>74</v>
      </c>
      <c r="F56" s="7">
        <v>23</v>
      </c>
      <c r="G56" s="7">
        <v>5</v>
      </c>
      <c r="H56" s="7">
        <v>5</v>
      </c>
      <c r="I56" s="7">
        <v>0</v>
      </c>
      <c r="J56" s="7">
        <v>1</v>
      </c>
      <c r="K56" s="7">
        <v>1</v>
      </c>
      <c r="L56" s="7">
        <v>0</v>
      </c>
      <c r="M56" s="13">
        <v>1.907258064516129</v>
      </c>
    </row>
    <row r="57" spans="1:13" s="8" customFormat="1" x14ac:dyDescent="0.2">
      <c r="A57" s="6" t="s">
        <v>59</v>
      </c>
      <c r="B57" s="7">
        <f t="shared" si="4"/>
        <v>211</v>
      </c>
      <c r="C57" s="7">
        <v>112</v>
      </c>
      <c r="D57" s="7">
        <v>74</v>
      </c>
      <c r="E57" s="7">
        <v>13</v>
      </c>
      <c r="F57" s="7">
        <v>9</v>
      </c>
      <c r="G57" s="7">
        <v>1</v>
      </c>
      <c r="H57" s="7">
        <v>1</v>
      </c>
      <c r="I57" s="7">
        <v>0</v>
      </c>
      <c r="J57" s="7">
        <v>0</v>
      </c>
      <c r="K57" s="7">
        <v>0</v>
      </c>
      <c r="L57" s="7">
        <v>1</v>
      </c>
      <c r="M57" s="13">
        <v>1.6872037914691944</v>
      </c>
    </row>
    <row r="58" spans="1:13" s="8" customFormat="1" x14ac:dyDescent="0.2">
      <c r="A58" s="6" t="s">
        <v>60</v>
      </c>
      <c r="B58" s="7">
        <f t="shared" si="4"/>
        <v>485</v>
      </c>
      <c r="C58" s="7">
        <v>243</v>
      </c>
      <c r="D58" s="7">
        <v>159</v>
      </c>
      <c r="E58" s="7">
        <v>51</v>
      </c>
      <c r="F58" s="7">
        <v>16</v>
      </c>
      <c r="G58" s="7">
        <v>9</v>
      </c>
      <c r="H58" s="7">
        <v>2</v>
      </c>
      <c r="I58" s="7">
        <v>1</v>
      </c>
      <c r="J58" s="7">
        <v>2</v>
      </c>
      <c r="K58" s="7">
        <v>1</v>
      </c>
      <c r="L58" s="7">
        <v>1</v>
      </c>
      <c r="M58" s="13">
        <v>1.8082474226804124</v>
      </c>
    </row>
    <row r="59" spans="1:13" s="8" customFormat="1" x14ac:dyDescent="0.2">
      <c r="A59" s="6" t="s">
        <v>61</v>
      </c>
      <c r="B59" s="7">
        <f t="shared" si="4"/>
        <v>356</v>
      </c>
      <c r="C59" s="7">
        <v>202</v>
      </c>
      <c r="D59" s="7">
        <v>98</v>
      </c>
      <c r="E59" s="7">
        <v>40</v>
      </c>
      <c r="F59" s="7">
        <v>9</v>
      </c>
      <c r="G59" s="7">
        <v>4</v>
      </c>
      <c r="H59" s="7">
        <v>2</v>
      </c>
      <c r="I59" s="7">
        <v>0</v>
      </c>
      <c r="J59" s="7">
        <v>1</v>
      </c>
      <c r="K59" s="7">
        <v>0</v>
      </c>
      <c r="L59" s="7">
        <v>0</v>
      </c>
      <c r="M59" s="13">
        <v>1.6685393258426966</v>
      </c>
    </row>
    <row r="60" spans="1:13" s="8" customFormat="1" x14ac:dyDescent="0.2">
      <c r="A60" s="6" t="s">
        <v>62</v>
      </c>
      <c r="B60" s="7">
        <f t="shared" si="4"/>
        <v>594</v>
      </c>
      <c r="C60" s="7">
        <v>253</v>
      </c>
      <c r="D60" s="7">
        <v>193</v>
      </c>
      <c r="E60" s="7">
        <v>81</v>
      </c>
      <c r="F60" s="7">
        <v>46</v>
      </c>
      <c r="G60" s="7">
        <v>10</v>
      </c>
      <c r="H60" s="7">
        <v>6</v>
      </c>
      <c r="I60" s="7">
        <v>3</v>
      </c>
      <c r="J60" s="7">
        <v>0</v>
      </c>
      <c r="K60" s="7">
        <v>2</v>
      </c>
      <c r="L60" s="7">
        <v>0</v>
      </c>
      <c r="M60" s="13">
        <v>2.0050505050505052</v>
      </c>
    </row>
    <row r="61" spans="1:13" s="8" customFormat="1" x14ac:dyDescent="0.2">
      <c r="A61" s="6" t="s">
        <v>63</v>
      </c>
      <c r="B61" s="7">
        <f t="shared" si="4"/>
        <v>1117</v>
      </c>
      <c r="C61" s="7">
        <v>546</v>
      </c>
      <c r="D61" s="7">
        <v>375</v>
      </c>
      <c r="E61" s="7">
        <v>141</v>
      </c>
      <c r="F61" s="7">
        <v>27</v>
      </c>
      <c r="G61" s="7">
        <v>12</v>
      </c>
      <c r="H61" s="7">
        <v>7</v>
      </c>
      <c r="I61" s="7">
        <v>7</v>
      </c>
      <c r="J61" s="7">
        <v>1</v>
      </c>
      <c r="K61" s="7">
        <v>1</v>
      </c>
      <c r="L61" s="7">
        <v>0</v>
      </c>
      <c r="M61" s="13">
        <v>1.7860340196956133</v>
      </c>
    </row>
    <row r="62" spans="1:13" s="8" customFormat="1" x14ac:dyDescent="0.2">
      <c r="A62" s="6" t="s">
        <v>64</v>
      </c>
      <c r="B62" s="7">
        <f t="shared" si="4"/>
        <v>398</v>
      </c>
      <c r="C62" s="7">
        <v>167</v>
      </c>
      <c r="D62" s="7">
        <v>142</v>
      </c>
      <c r="E62" s="7">
        <v>56</v>
      </c>
      <c r="F62" s="7">
        <v>20</v>
      </c>
      <c r="G62" s="7">
        <v>8</v>
      </c>
      <c r="H62" s="7">
        <v>3</v>
      </c>
      <c r="I62" s="7">
        <v>0</v>
      </c>
      <c r="J62" s="7">
        <v>2</v>
      </c>
      <c r="K62" s="7">
        <v>0</v>
      </c>
      <c r="L62" s="7">
        <v>0</v>
      </c>
      <c r="M62" s="13">
        <v>1.9422110552763818</v>
      </c>
    </row>
    <row r="63" spans="1:13" s="8" customFormat="1" x14ac:dyDescent="0.2">
      <c r="A63" s="6" t="s">
        <v>65</v>
      </c>
      <c r="B63" s="7">
        <f t="shared" si="4"/>
        <v>903</v>
      </c>
      <c r="C63" s="7">
        <v>439</v>
      </c>
      <c r="D63" s="7">
        <v>325</v>
      </c>
      <c r="E63" s="7">
        <v>91</v>
      </c>
      <c r="F63" s="7">
        <v>32</v>
      </c>
      <c r="G63" s="7">
        <v>9</v>
      </c>
      <c r="H63" s="7">
        <v>5</v>
      </c>
      <c r="I63" s="7">
        <v>2</v>
      </c>
      <c r="J63" s="7">
        <v>0</v>
      </c>
      <c r="K63" s="7">
        <v>0</v>
      </c>
      <c r="L63" s="7">
        <v>0</v>
      </c>
      <c r="M63" s="13">
        <v>1.7486157253599115</v>
      </c>
    </row>
    <row r="64" spans="1:13" s="8" customFormat="1" x14ac:dyDescent="0.2">
      <c r="A64" s="6" t="s">
        <v>66</v>
      </c>
      <c r="B64" s="7">
        <f t="shared" si="4"/>
        <v>843</v>
      </c>
      <c r="C64" s="7">
        <v>425</v>
      </c>
      <c r="D64" s="7">
        <v>271</v>
      </c>
      <c r="E64" s="7">
        <v>74</v>
      </c>
      <c r="F64" s="7">
        <v>34</v>
      </c>
      <c r="G64" s="7">
        <v>16</v>
      </c>
      <c r="H64" s="7">
        <v>14</v>
      </c>
      <c r="I64" s="7">
        <v>2</v>
      </c>
      <c r="J64" s="7">
        <v>5</v>
      </c>
      <c r="K64" s="7">
        <v>0</v>
      </c>
      <c r="L64" s="7">
        <v>2</v>
      </c>
      <c r="M64" s="13">
        <v>1.856465005931198</v>
      </c>
    </row>
    <row r="65" spans="1:13" s="8" customFormat="1" x14ac:dyDescent="0.2">
      <c r="A65" s="6" t="s">
        <v>67</v>
      </c>
      <c r="B65" s="7">
        <f t="shared" si="4"/>
        <v>962</v>
      </c>
      <c r="C65" s="7">
        <v>447</v>
      </c>
      <c r="D65" s="7">
        <v>344</v>
      </c>
      <c r="E65" s="7">
        <v>100</v>
      </c>
      <c r="F65" s="7">
        <v>34</v>
      </c>
      <c r="G65" s="7">
        <v>15</v>
      </c>
      <c r="H65" s="7">
        <v>9</v>
      </c>
      <c r="I65" s="7">
        <v>8</v>
      </c>
      <c r="J65" s="7">
        <v>2</v>
      </c>
      <c r="K65" s="7">
        <v>1</v>
      </c>
      <c r="L65" s="7">
        <v>2</v>
      </c>
      <c r="M65" s="13">
        <v>1.8721413721413722</v>
      </c>
    </row>
    <row r="66" spans="1:13" s="8" customFormat="1" x14ac:dyDescent="0.2">
      <c r="A66" s="6" t="s">
        <v>68</v>
      </c>
      <c r="B66" s="7">
        <f t="shared" si="4"/>
        <v>1443</v>
      </c>
      <c r="C66" s="7">
        <v>771</v>
      </c>
      <c r="D66" s="7">
        <v>444</v>
      </c>
      <c r="E66" s="7">
        <v>150</v>
      </c>
      <c r="F66" s="7">
        <v>41</v>
      </c>
      <c r="G66" s="7">
        <v>14</v>
      </c>
      <c r="H66" s="7">
        <v>12</v>
      </c>
      <c r="I66" s="7">
        <v>4</v>
      </c>
      <c r="J66" s="7">
        <v>3</v>
      </c>
      <c r="K66" s="7">
        <v>2</v>
      </c>
      <c r="L66" s="7">
        <v>2</v>
      </c>
      <c r="M66" s="13">
        <v>1.7387387387387387</v>
      </c>
    </row>
    <row r="67" spans="1:13" s="8" customFormat="1" x14ac:dyDescent="0.2">
      <c r="A67" s="6" t="s">
        <v>69</v>
      </c>
      <c r="B67" s="7">
        <f t="shared" si="4"/>
        <v>1173</v>
      </c>
      <c r="C67" s="7">
        <v>574</v>
      </c>
      <c r="D67" s="7">
        <v>393</v>
      </c>
      <c r="E67" s="7">
        <v>125</v>
      </c>
      <c r="F67" s="7">
        <v>34</v>
      </c>
      <c r="G67" s="7">
        <v>20</v>
      </c>
      <c r="H67" s="7">
        <v>12</v>
      </c>
      <c r="I67" s="7">
        <v>9</v>
      </c>
      <c r="J67" s="7">
        <v>1</v>
      </c>
      <c r="K67" s="7">
        <v>1</v>
      </c>
      <c r="L67" s="7">
        <v>4</v>
      </c>
      <c r="M67" s="13">
        <v>1.8525149190110828</v>
      </c>
    </row>
    <row r="68" spans="1:13" s="8" customFormat="1" x14ac:dyDescent="0.2">
      <c r="A68" s="6" t="s">
        <v>70</v>
      </c>
      <c r="B68" s="7">
        <f t="shared" si="4"/>
        <v>427</v>
      </c>
      <c r="C68" s="7">
        <v>201</v>
      </c>
      <c r="D68" s="7">
        <v>158</v>
      </c>
      <c r="E68" s="7">
        <v>42</v>
      </c>
      <c r="F68" s="7">
        <v>20</v>
      </c>
      <c r="G68" s="7">
        <v>4</v>
      </c>
      <c r="H68" s="7">
        <v>0</v>
      </c>
      <c r="I68" s="7">
        <v>1</v>
      </c>
      <c r="J68" s="7">
        <v>1</v>
      </c>
      <c r="K68" s="7">
        <v>0</v>
      </c>
      <c r="L68" s="7">
        <v>0</v>
      </c>
      <c r="M68" s="13">
        <v>1.775175644028103</v>
      </c>
    </row>
    <row r="69" spans="1:13" s="8" customFormat="1" x14ac:dyDescent="0.2">
      <c r="A69" s="6" t="s">
        <v>71</v>
      </c>
      <c r="B69" s="7">
        <f t="shared" si="4"/>
        <v>595</v>
      </c>
      <c r="C69" s="7">
        <v>308</v>
      </c>
      <c r="D69" s="7">
        <v>209</v>
      </c>
      <c r="E69" s="7">
        <v>55</v>
      </c>
      <c r="F69" s="7">
        <v>15</v>
      </c>
      <c r="G69" s="7">
        <v>5</v>
      </c>
      <c r="H69" s="7">
        <v>2</v>
      </c>
      <c r="I69" s="7">
        <v>1</v>
      </c>
      <c r="J69" s="7">
        <v>0</v>
      </c>
      <c r="K69" s="7">
        <v>0</v>
      </c>
      <c r="L69" s="7">
        <v>0</v>
      </c>
      <c r="M69" s="13">
        <v>1.6722689075630253</v>
      </c>
    </row>
    <row r="70" spans="1:13" s="8" customFormat="1" x14ac:dyDescent="0.2">
      <c r="A70" s="6" t="s">
        <v>72</v>
      </c>
      <c r="B70" s="7">
        <f t="shared" si="4"/>
        <v>337</v>
      </c>
      <c r="C70" s="7">
        <v>154</v>
      </c>
      <c r="D70" s="7">
        <v>123</v>
      </c>
      <c r="E70" s="7">
        <v>33</v>
      </c>
      <c r="F70" s="7">
        <v>11</v>
      </c>
      <c r="G70" s="7">
        <v>9</v>
      </c>
      <c r="H70" s="7">
        <v>4</v>
      </c>
      <c r="I70" s="7">
        <v>1</v>
      </c>
      <c r="J70" s="7">
        <v>1</v>
      </c>
      <c r="K70" s="7">
        <v>1</v>
      </c>
      <c r="L70" s="7">
        <v>0</v>
      </c>
      <c r="M70" s="13">
        <v>1.8872403560830862</v>
      </c>
    </row>
    <row r="71" spans="1:13" s="8" customFormat="1" x14ac:dyDescent="0.2">
      <c r="A71" s="6" t="s">
        <v>73</v>
      </c>
      <c r="B71" s="7">
        <f t="shared" si="4"/>
        <v>329</v>
      </c>
      <c r="C71" s="7">
        <v>139</v>
      </c>
      <c r="D71" s="7">
        <v>120</v>
      </c>
      <c r="E71" s="7">
        <v>43</v>
      </c>
      <c r="F71" s="7">
        <v>15</v>
      </c>
      <c r="G71" s="7">
        <v>6</v>
      </c>
      <c r="H71" s="7">
        <v>3</v>
      </c>
      <c r="I71" s="7">
        <v>0</v>
      </c>
      <c r="J71" s="7">
        <v>3</v>
      </c>
      <c r="K71" s="7">
        <v>0</v>
      </c>
      <c r="L71" s="7">
        <v>0</v>
      </c>
      <c r="M71" s="13">
        <v>1.9452887537993921</v>
      </c>
    </row>
    <row r="72" spans="1:13" s="8" customFormat="1" x14ac:dyDescent="0.2">
      <c r="A72" s="6" t="s">
        <v>74</v>
      </c>
      <c r="B72" s="7">
        <f t="shared" si="4"/>
        <v>1009</v>
      </c>
      <c r="C72" s="7">
        <v>468</v>
      </c>
      <c r="D72" s="7">
        <v>317</v>
      </c>
      <c r="E72" s="7">
        <v>137</v>
      </c>
      <c r="F72" s="7">
        <v>57</v>
      </c>
      <c r="G72" s="7">
        <v>13</v>
      </c>
      <c r="H72" s="7">
        <v>6</v>
      </c>
      <c r="I72" s="7">
        <v>5</v>
      </c>
      <c r="J72" s="7">
        <v>0</v>
      </c>
      <c r="K72" s="7">
        <v>3</v>
      </c>
      <c r="L72" s="7">
        <v>3</v>
      </c>
      <c r="M72" s="13">
        <v>1.9226957383548067</v>
      </c>
    </row>
    <row r="73" spans="1:13" s="8" customFormat="1" x14ac:dyDescent="0.2">
      <c r="A73" s="6" t="s">
        <v>75</v>
      </c>
      <c r="B73" s="7">
        <f t="shared" si="4"/>
        <v>449</v>
      </c>
      <c r="C73" s="7">
        <v>178</v>
      </c>
      <c r="D73" s="7">
        <v>145</v>
      </c>
      <c r="E73" s="7">
        <v>74</v>
      </c>
      <c r="F73" s="7">
        <v>31</v>
      </c>
      <c r="G73" s="7">
        <v>9</v>
      </c>
      <c r="H73" s="7">
        <v>3</v>
      </c>
      <c r="I73" s="7">
        <v>4</v>
      </c>
      <c r="J73" s="7">
        <v>1</v>
      </c>
      <c r="K73" s="7">
        <v>2</v>
      </c>
      <c r="L73" s="7">
        <v>2</v>
      </c>
      <c r="M73" s="13">
        <v>2.1180400890868598</v>
      </c>
    </row>
    <row r="74" spans="1:13" s="8" customFormat="1" x14ac:dyDescent="0.2">
      <c r="A74" s="6" t="s">
        <v>76</v>
      </c>
      <c r="B74" s="7">
        <f t="shared" si="4"/>
        <v>349</v>
      </c>
      <c r="C74" s="7">
        <v>160</v>
      </c>
      <c r="D74" s="7">
        <v>104</v>
      </c>
      <c r="E74" s="7">
        <v>56</v>
      </c>
      <c r="F74" s="7">
        <v>18</v>
      </c>
      <c r="G74" s="7">
        <v>7</v>
      </c>
      <c r="H74" s="7">
        <v>4</v>
      </c>
      <c r="I74" s="7">
        <v>0</v>
      </c>
      <c r="J74" s="7">
        <v>0</v>
      </c>
      <c r="K74" s="7">
        <v>0</v>
      </c>
      <c r="L74" s="7">
        <v>0</v>
      </c>
      <c r="M74" s="13">
        <v>1.9111747851002865</v>
      </c>
    </row>
    <row r="75" spans="1:13" s="8" customFormat="1" x14ac:dyDescent="0.2">
      <c r="A75" s="6" t="s">
        <v>77</v>
      </c>
      <c r="B75" s="7">
        <f t="shared" si="4"/>
        <v>603</v>
      </c>
      <c r="C75" s="7">
        <v>285</v>
      </c>
      <c r="D75" s="7">
        <v>202</v>
      </c>
      <c r="E75" s="7">
        <v>66</v>
      </c>
      <c r="F75" s="7">
        <v>29</v>
      </c>
      <c r="G75" s="7">
        <v>9</v>
      </c>
      <c r="H75" s="7">
        <v>2</v>
      </c>
      <c r="I75" s="7">
        <v>3</v>
      </c>
      <c r="J75" s="7">
        <v>4</v>
      </c>
      <c r="K75" s="7">
        <v>1</v>
      </c>
      <c r="L75" s="7">
        <v>2</v>
      </c>
      <c r="M75" s="13">
        <v>1.8955223880597014</v>
      </c>
    </row>
    <row r="76" spans="1:13" s="8" customFormat="1" x14ac:dyDescent="0.2">
      <c r="A76" s="6" t="s">
        <v>78</v>
      </c>
      <c r="B76" s="7">
        <f t="shared" si="4"/>
        <v>891</v>
      </c>
      <c r="C76" s="7">
        <v>421</v>
      </c>
      <c r="D76" s="7">
        <v>325</v>
      </c>
      <c r="E76" s="7">
        <v>90</v>
      </c>
      <c r="F76" s="7">
        <v>28</v>
      </c>
      <c r="G76" s="7">
        <v>8</v>
      </c>
      <c r="H76" s="7">
        <v>8</v>
      </c>
      <c r="I76" s="7">
        <v>4</v>
      </c>
      <c r="J76" s="7">
        <v>5</v>
      </c>
      <c r="K76" s="7">
        <v>0</v>
      </c>
      <c r="L76" s="7">
        <v>2</v>
      </c>
      <c r="M76" s="13">
        <v>1.8305274971941639</v>
      </c>
    </row>
    <row r="77" spans="1:13" s="8" customFormat="1" x14ac:dyDescent="0.2">
      <c r="A77" s="6" t="s">
        <v>79</v>
      </c>
      <c r="B77" s="7">
        <f t="shared" si="4"/>
        <v>903</v>
      </c>
      <c r="C77" s="7">
        <v>303</v>
      </c>
      <c r="D77" s="7">
        <v>265</v>
      </c>
      <c r="E77" s="7">
        <v>156</v>
      </c>
      <c r="F77" s="7">
        <v>83</v>
      </c>
      <c r="G77" s="7">
        <v>44</v>
      </c>
      <c r="H77" s="7">
        <v>25</v>
      </c>
      <c r="I77" s="7">
        <v>12</v>
      </c>
      <c r="J77" s="7">
        <v>4</v>
      </c>
      <c r="K77" s="7">
        <v>6</v>
      </c>
      <c r="L77" s="7">
        <v>5</v>
      </c>
      <c r="M77" s="13">
        <v>2.4640088593576968</v>
      </c>
    </row>
    <row r="78" spans="1:13" s="8" customFormat="1" x14ac:dyDescent="0.2">
      <c r="A78" s="6" t="s">
        <v>80</v>
      </c>
      <c r="B78" s="7">
        <f t="shared" si="4"/>
        <v>545</v>
      </c>
      <c r="C78" s="7">
        <v>219</v>
      </c>
      <c r="D78" s="7">
        <v>183</v>
      </c>
      <c r="E78" s="7">
        <v>94</v>
      </c>
      <c r="F78" s="7">
        <v>29</v>
      </c>
      <c r="G78" s="7">
        <v>12</v>
      </c>
      <c r="H78" s="7">
        <v>2</v>
      </c>
      <c r="I78" s="7">
        <v>4</v>
      </c>
      <c r="J78" s="7">
        <v>0</v>
      </c>
      <c r="K78" s="7">
        <v>1</v>
      </c>
      <c r="L78" s="7">
        <v>1</v>
      </c>
      <c r="M78" s="13">
        <v>2.0238532110091745</v>
      </c>
    </row>
    <row r="79" spans="1:13" s="8" customFormat="1" x14ac:dyDescent="0.2">
      <c r="A79" s="6" t="s">
        <v>184</v>
      </c>
      <c r="B79" s="7">
        <f t="shared" si="4"/>
        <v>132</v>
      </c>
      <c r="C79" s="7">
        <v>64</v>
      </c>
      <c r="D79" s="7">
        <v>55</v>
      </c>
      <c r="E79" s="7">
        <v>8</v>
      </c>
      <c r="F79" s="7">
        <v>2</v>
      </c>
      <c r="G79" s="7">
        <v>0</v>
      </c>
      <c r="H79" s="7">
        <v>1</v>
      </c>
      <c r="I79" s="7">
        <v>0</v>
      </c>
      <c r="J79" s="7">
        <v>0</v>
      </c>
      <c r="K79" s="7">
        <v>1</v>
      </c>
      <c r="L79" s="7">
        <v>1</v>
      </c>
      <c r="M79" s="13">
        <v>1.7651515151515151</v>
      </c>
    </row>
    <row r="80" spans="1:13" s="8" customFormat="1" x14ac:dyDescent="0.2">
      <c r="A80" s="6" t="s">
        <v>81</v>
      </c>
      <c r="B80" s="7">
        <f t="shared" si="4"/>
        <v>455</v>
      </c>
      <c r="C80" s="7">
        <v>165</v>
      </c>
      <c r="D80" s="7">
        <v>149</v>
      </c>
      <c r="E80" s="7">
        <v>73</v>
      </c>
      <c r="F80" s="7">
        <v>33</v>
      </c>
      <c r="G80" s="7">
        <v>25</v>
      </c>
      <c r="H80" s="7">
        <v>7</v>
      </c>
      <c r="I80" s="7">
        <v>2</v>
      </c>
      <c r="J80" s="7">
        <v>1</v>
      </c>
      <c r="K80" s="7">
        <v>0</v>
      </c>
      <c r="L80" s="7">
        <v>0</v>
      </c>
      <c r="M80" s="13">
        <v>2.2043956043956046</v>
      </c>
    </row>
    <row r="81" spans="1:13" s="8" customFormat="1" x14ac:dyDescent="0.2">
      <c r="A81" s="6" t="s">
        <v>82</v>
      </c>
      <c r="B81" s="7">
        <f t="shared" si="4"/>
        <v>1407</v>
      </c>
      <c r="C81" s="7">
        <v>636</v>
      </c>
      <c r="D81" s="7">
        <v>497</v>
      </c>
      <c r="E81" s="7">
        <v>184</v>
      </c>
      <c r="F81" s="7">
        <v>54</v>
      </c>
      <c r="G81" s="7">
        <v>19</v>
      </c>
      <c r="H81" s="7">
        <v>10</v>
      </c>
      <c r="I81" s="7">
        <v>3</v>
      </c>
      <c r="J81" s="7">
        <v>1</v>
      </c>
      <c r="K81" s="7">
        <v>2</v>
      </c>
      <c r="L81" s="7">
        <v>1</v>
      </c>
      <c r="M81" s="13">
        <v>1.8550106609808101</v>
      </c>
    </row>
    <row r="82" spans="1:13" s="8" customFormat="1" x14ac:dyDescent="0.2">
      <c r="A82" s="6" t="s">
        <v>83</v>
      </c>
      <c r="B82" s="7">
        <f t="shared" si="4"/>
        <v>866</v>
      </c>
      <c r="C82" s="7">
        <v>469</v>
      </c>
      <c r="D82" s="7">
        <v>300</v>
      </c>
      <c r="E82" s="7">
        <v>69</v>
      </c>
      <c r="F82" s="7">
        <v>18</v>
      </c>
      <c r="G82" s="7">
        <v>5</v>
      </c>
      <c r="H82" s="7">
        <v>4</v>
      </c>
      <c r="I82" s="7">
        <v>1</v>
      </c>
      <c r="J82" s="7">
        <v>0</v>
      </c>
      <c r="K82" s="7">
        <v>0</v>
      </c>
      <c r="L82" s="7">
        <v>0</v>
      </c>
      <c r="M82" s="13">
        <v>1.6212471131639723</v>
      </c>
    </row>
    <row r="83" spans="1:13" s="8" customFormat="1" x14ac:dyDescent="0.2">
      <c r="A83" s="6" t="s">
        <v>84</v>
      </c>
      <c r="B83" s="7">
        <f t="shared" si="4"/>
        <v>119</v>
      </c>
      <c r="C83" s="7">
        <v>61</v>
      </c>
      <c r="D83" s="7">
        <v>40</v>
      </c>
      <c r="E83" s="7">
        <v>13</v>
      </c>
      <c r="F83" s="7">
        <v>4</v>
      </c>
      <c r="G83" s="7">
        <v>1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13">
        <v>1.6890756302521008</v>
      </c>
    </row>
    <row r="84" spans="1:13" s="8" customFormat="1" x14ac:dyDescent="0.2">
      <c r="A84" s="6" t="s">
        <v>85</v>
      </c>
      <c r="B84" s="7">
        <f t="shared" si="4"/>
        <v>535</v>
      </c>
      <c r="C84" s="7">
        <v>210</v>
      </c>
      <c r="D84" s="7">
        <v>189</v>
      </c>
      <c r="E84" s="7">
        <v>72</v>
      </c>
      <c r="F84" s="7">
        <v>37</v>
      </c>
      <c r="G84" s="7">
        <v>14</v>
      </c>
      <c r="H84" s="7">
        <v>5</v>
      </c>
      <c r="I84" s="7">
        <v>3</v>
      </c>
      <c r="J84" s="7">
        <v>3</v>
      </c>
      <c r="K84" s="7">
        <v>0</v>
      </c>
      <c r="L84" s="7">
        <v>2</v>
      </c>
      <c r="M84" s="13">
        <v>2.0897196261682245</v>
      </c>
    </row>
    <row r="85" spans="1:13" s="8" customFormat="1" x14ac:dyDescent="0.2">
      <c r="A85" s="6" t="s">
        <v>86</v>
      </c>
      <c r="B85" s="7">
        <f t="shared" si="4"/>
        <v>289</v>
      </c>
      <c r="C85" s="7">
        <v>125</v>
      </c>
      <c r="D85" s="7">
        <v>100</v>
      </c>
      <c r="E85" s="7">
        <v>35</v>
      </c>
      <c r="F85" s="7">
        <v>18</v>
      </c>
      <c r="G85" s="7">
        <v>4</v>
      </c>
      <c r="H85" s="7">
        <v>1</v>
      </c>
      <c r="I85" s="7">
        <v>5</v>
      </c>
      <c r="J85" s="7">
        <v>1</v>
      </c>
      <c r="K85" s="7">
        <v>0</v>
      </c>
      <c r="L85" s="7">
        <v>0</v>
      </c>
      <c r="M85" s="13">
        <v>1.9757785467128028</v>
      </c>
    </row>
    <row r="86" spans="1:13" s="8" customFormat="1" x14ac:dyDescent="0.2">
      <c r="A86" s="6" t="s">
        <v>87</v>
      </c>
      <c r="B86" s="7">
        <f t="shared" si="4"/>
        <v>226</v>
      </c>
      <c r="C86" s="7">
        <v>81</v>
      </c>
      <c r="D86" s="7">
        <v>72</v>
      </c>
      <c r="E86" s="7">
        <v>40</v>
      </c>
      <c r="F86" s="7">
        <v>15</v>
      </c>
      <c r="G86" s="7">
        <v>10</v>
      </c>
      <c r="H86" s="7">
        <v>5</v>
      </c>
      <c r="I86" s="7">
        <v>1</v>
      </c>
      <c r="J86" s="7">
        <v>0</v>
      </c>
      <c r="K86" s="7">
        <v>1</v>
      </c>
      <c r="L86" s="7">
        <v>1</v>
      </c>
      <c r="M86" s="13">
        <v>2.2610619469026547</v>
      </c>
    </row>
    <row r="87" spans="1:13" s="8" customFormat="1" x14ac:dyDescent="0.2">
      <c r="A87" s="6" t="s">
        <v>88</v>
      </c>
      <c r="B87" s="7">
        <f t="shared" si="4"/>
        <v>757</v>
      </c>
      <c r="C87" s="7">
        <v>360</v>
      </c>
      <c r="D87" s="7">
        <v>227</v>
      </c>
      <c r="E87" s="7">
        <v>80</v>
      </c>
      <c r="F87" s="7">
        <v>26</v>
      </c>
      <c r="G87" s="7">
        <v>29</v>
      </c>
      <c r="H87" s="7">
        <v>15</v>
      </c>
      <c r="I87" s="7">
        <v>10</v>
      </c>
      <c r="J87" s="7">
        <v>4</v>
      </c>
      <c r="K87" s="7">
        <v>2</v>
      </c>
      <c r="L87" s="7">
        <v>4</v>
      </c>
      <c r="M87" s="13">
        <v>2.0581241743725229</v>
      </c>
    </row>
    <row r="88" spans="1:13" s="8" customFormat="1" x14ac:dyDescent="0.2">
      <c r="A88" s="6" t="s">
        <v>89</v>
      </c>
      <c r="B88" s="7">
        <f t="shared" si="4"/>
        <v>210</v>
      </c>
      <c r="C88" s="7">
        <v>89</v>
      </c>
      <c r="D88" s="7">
        <v>79</v>
      </c>
      <c r="E88" s="7">
        <v>27</v>
      </c>
      <c r="F88" s="7">
        <v>9</v>
      </c>
      <c r="G88" s="7">
        <v>4</v>
      </c>
      <c r="H88" s="7">
        <v>0</v>
      </c>
      <c r="I88" s="7">
        <v>1</v>
      </c>
      <c r="J88" s="7">
        <v>1</v>
      </c>
      <c r="K88" s="7">
        <v>0</v>
      </c>
      <c r="L88" s="7">
        <v>0</v>
      </c>
      <c r="M88" s="13">
        <v>1.9</v>
      </c>
    </row>
    <row r="89" spans="1:13" s="8" customFormat="1" x14ac:dyDescent="0.2">
      <c r="A89" s="6" t="s">
        <v>90</v>
      </c>
      <c r="B89" s="7">
        <f t="shared" si="4"/>
        <v>443</v>
      </c>
      <c r="C89" s="7">
        <v>178</v>
      </c>
      <c r="D89" s="7">
        <v>148</v>
      </c>
      <c r="E89" s="7">
        <v>56</v>
      </c>
      <c r="F89" s="7">
        <v>34</v>
      </c>
      <c r="G89" s="7">
        <v>15</v>
      </c>
      <c r="H89" s="7">
        <v>5</v>
      </c>
      <c r="I89" s="7">
        <v>5</v>
      </c>
      <c r="J89" s="7">
        <v>1</v>
      </c>
      <c r="K89" s="7">
        <v>1</v>
      </c>
      <c r="L89" s="7">
        <v>0</v>
      </c>
      <c r="M89" s="13">
        <v>2.110609480812641</v>
      </c>
    </row>
    <row r="90" spans="1:13" s="8" customFormat="1" x14ac:dyDescent="0.2">
      <c r="A90" s="6" t="s">
        <v>91</v>
      </c>
      <c r="B90" s="7">
        <f t="shared" si="4"/>
        <v>952</v>
      </c>
      <c r="C90" s="7">
        <v>422</v>
      </c>
      <c r="D90" s="7">
        <v>277</v>
      </c>
      <c r="E90" s="7">
        <v>99</v>
      </c>
      <c r="F90" s="7">
        <v>60</v>
      </c>
      <c r="G90" s="7">
        <v>37</v>
      </c>
      <c r="H90" s="7">
        <v>28</v>
      </c>
      <c r="I90" s="7">
        <v>10</v>
      </c>
      <c r="J90" s="7">
        <v>6</v>
      </c>
      <c r="K90" s="7">
        <v>6</v>
      </c>
      <c r="L90" s="7">
        <v>7</v>
      </c>
      <c r="M90" s="13">
        <v>2.2289915966386555</v>
      </c>
    </row>
    <row r="91" spans="1:13" s="8" customFormat="1" x14ac:dyDescent="0.2">
      <c r="A91" s="6" t="s">
        <v>92</v>
      </c>
      <c r="B91" s="7">
        <f t="shared" si="4"/>
        <v>407</v>
      </c>
      <c r="C91" s="7">
        <v>188</v>
      </c>
      <c r="D91" s="7">
        <v>136</v>
      </c>
      <c r="E91" s="7">
        <v>33</v>
      </c>
      <c r="F91" s="7">
        <v>22</v>
      </c>
      <c r="G91" s="7">
        <v>14</v>
      </c>
      <c r="H91" s="7">
        <v>6</v>
      </c>
      <c r="I91" s="7">
        <v>5</v>
      </c>
      <c r="J91" s="7">
        <v>0</v>
      </c>
      <c r="K91" s="7">
        <v>1</v>
      </c>
      <c r="L91" s="7">
        <v>2</v>
      </c>
      <c r="M91" s="13">
        <v>2.0098280098280097</v>
      </c>
    </row>
    <row r="92" spans="1:13" s="8" customFormat="1" x14ac:dyDescent="0.2">
      <c r="A92" s="6" t="s">
        <v>93</v>
      </c>
      <c r="B92" s="7">
        <f t="shared" si="4"/>
        <v>535</v>
      </c>
      <c r="C92" s="7">
        <v>240</v>
      </c>
      <c r="D92" s="7">
        <v>200</v>
      </c>
      <c r="E92" s="7">
        <v>59</v>
      </c>
      <c r="F92" s="7">
        <v>18</v>
      </c>
      <c r="G92" s="7">
        <v>7</v>
      </c>
      <c r="H92" s="7">
        <v>6</v>
      </c>
      <c r="I92" s="7">
        <v>2</v>
      </c>
      <c r="J92" s="7">
        <v>2</v>
      </c>
      <c r="K92" s="7">
        <v>0</v>
      </c>
      <c r="L92" s="7">
        <v>1</v>
      </c>
      <c r="M92" s="13">
        <v>1.8691588785046729</v>
      </c>
    </row>
    <row r="93" spans="1:13" s="8" customFormat="1" x14ac:dyDescent="0.2">
      <c r="A93" s="6" t="s">
        <v>94</v>
      </c>
      <c r="B93" s="7">
        <f t="shared" si="4"/>
        <v>256</v>
      </c>
      <c r="C93" s="7">
        <v>103</v>
      </c>
      <c r="D93" s="7">
        <v>86</v>
      </c>
      <c r="E93" s="7">
        <v>41</v>
      </c>
      <c r="F93" s="7">
        <v>17</v>
      </c>
      <c r="G93" s="7">
        <v>3</v>
      </c>
      <c r="H93" s="7">
        <v>4</v>
      </c>
      <c r="I93" s="7">
        <v>2</v>
      </c>
      <c r="J93" s="7">
        <v>0</v>
      </c>
      <c r="K93" s="7">
        <v>0</v>
      </c>
      <c r="L93" s="7">
        <v>0</v>
      </c>
      <c r="M93" s="13">
        <v>2.02734375</v>
      </c>
    </row>
    <row r="94" spans="1:13" s="8" customFormat="1" x14ac:dyDescent="0.2">
      <c r="A94" s="6" t="s">
        <v>95</v>
      </c>
      <c r="B94" s="7">
        <f t="shared" si="4"/>
        <v>391</v>
      </c>
      <c r="C94" s="7">
        <v>198</v>
      </c>
      <c r="D94" s="7">
        <v>125</v>
      </c>
      <c r="E94" s="7">
        <v>35</v>
      </c>
      <c r="F94" s="7">
        <v>20</v>
      </c>
      <c r="G94" s="7">
        <v>6</v>
      </c>
      <c r="H94" s="7">
        <v>2</v>
      </c>
      <c r="I94" s="7">
        <v>5</v>
      </c>
      <c r="J94" s="7">
        <v>0</v>
      </c>
      <c r="K94" s="7">
        <v>0</v>
      </c>
      <c r="L94" s="7">
        <v>0</v>
      </c>
      <c r="M94" s="13">
        <v>1.8158567774936061</v>
      </c>
    </row>
    <row r="95" spans="1:13" s="8" customFormat="1" x14ac:dyDescent="0.2">
      <c r="A95" s="6" t="s">
        <v>96</v>
      </c>
      <c r="B95" s="7">
        <f t="shared" si="4"/>
        <v>895</v>
      </c>
      <c r="C95" s="7">
        <v>304</v>
      </c>
      <c r="D95" s="7">
        <v>300</v>
      </c>
      <c r="E95" s="7">
        <v>147</v>
      </c>
      <c r="F95" s="7">
        <v>56</v>
      </c>
      <c r="G95" s="7">
        <v>47</v>
      </c>
      <c r="H95" s="7">
        <v>18</v>
      </c>
      <c r="I95" s="7">
        <v>12</v>
      </c>
      <c r="J95" s="7">
        <v>1</v>
      </c>
      <c r="K95" s="7">
        <v>5</v>
      </c>
      <c r="L95" s="7">
        <v>5</v>
      </c>
      <c r="M95" s="13">
        <v>2.3474860335195529</v>
      </c>
    </row>
    <row r="96" spans="1:13" s="8" customFormat="1" x14ac:dyDescent="0.2">
      <c r="A96" s="6" t="s">
        <v>97</v>
      </c>
      <c r="B96" s="7">
        <f t="shared" si="4"/>
        <v>634</v>
      </c>
      <c r="C96" s="7">
        <v>264</v>
      </c>
      <c r="D96" s="7">
        <v>209</v>
      </c>
      <c r="E96" s="7">
        <v>99</v>
      </c>
      <c r="F96" s="7">
        <v>43</v>
      </c>
      <c r="G96" s="7">
        <v>12</v>
      </c>
      <c r="H96" s="7">
        <v>4</v>
      </c>
      <c r="I96" s="7">
        <v>0</v>
      </c>
      <c r="J96" s="7">
        <v>3</v>
      </c>
      <c r="K96" s="7">
        <v>0</v>
      </c>
      <c r="L96" s="7">
        <v>0</v>
      </c>
      <c r="M96" s="13">
        <v>1.9858044164037856</v>
      </c>
    </row>
    <row r="97" spans="1:13" s="8" customFormat="1" x14ac:dyDescent="0.2">
      <c r="A97" s="6" t="s">
        <v>98</v>
      </c>
      <c r="B97" s="7">
        <f t="shared" si="4"/>
        <v>983</v>
      </c>
      <c r="C97" s="7">
        <v>319</v>
      </c>
      <c r="D97" s="7">
        <v>271</v>
      </c>
      <c r="E97" s="7">
        <v>154</v>
      </c>
      <c r="F97" s="7">
        <v>98</v>
      </c>
      <c r="G97" s="7">
        <v>50</v>
      </c>
      <c r="H97" s="7">
        <v>37</v>
      </c>
      <c r="I97" s="7">
        <v>21</v>
      </c>
      <c r="J97" s="7">
        <v>15</v>
      </c>
      <c r="K97" s="7">
        <v>7</v>
      </c>
      <c r="L97" s="7">
        <v>11</v>
      </c>
      <c r="M97" s="13">
        <v>2.681586978636826</v>
      </c>
    </row>
    <row r="98" spans="1:13" s="8" customFormat="1" x14ac:dyDescent="0.2">
      <c r="A98" s="6" t="s">
        <v>99</v>
      </c>
      <c r="B98" s="7">
        <f t="shared" si="4"/>
        <v>443</v>
      </c>
      <c r="C98" s="7">
        <v>172</v>
      </c>
      <c r="D98" s="7">
        <v>128</v>
      </c>
      <c r="E98" s="7">
        <v>72</v>
      </c>
      <c r="F98" s="7">
        <v>35</v>
      </c>
      <c r="G98" s="7">
        <v>15</v>
      </c>
      <c r="H98" s="7">
        <v>12</v>
      </c>
      <c r="I98" s="7">
        <v>3</v>
      </c>
      <c r="J98" s="7">
        <v>4</v>
      </c>
      <c r="K98" s="7">
        <v>1</v>
      </c>
      <c r="L98" s="7">
        <v>1</v>
      </c>
      <c r="M98" s="13">
        <v>2.2641083521444694</v>
      </c>
    </row>
    <row r="99" spans="1:13" s="8" customFormat="1" x14ac:dyDescent="0.2">
      <c r="A99" s="6" t="s">
        <v>100</v>
      </c>
      <c r="B99" s="7">
        <f t="shared" si="4"/>
        <v>124</v>
      </c>
      <c r="C99" s="7">
        <v>56</v>
      </c>
      <c r="D99" s="7">
        <v>36</v>
      </c>
      <c r="E99" s="7">
        <v>15</v>
      </c>
      <c r="F99" s="7">
        <v>6</v>
      </c>
      <c r="G99" s="7">
        <v>4</v>
      </c>
      <c r="H99" s="7">
        <v>2</v>
      </c>
      <c r="I99" s="7">
        <v>2</v>
      </c>
      <c r="J99" s="7">
        <v>2</v>
      </c>
      <c r="K99" s="7">
        <v>1</v>
      </c>
      <c r="L99" s="7">
        <v>0</v>
      </c>
      <c r="M99" s="13">
        <v>2.161290322580645</v>
      </c>
    </row>
    <row r="100" spans="1:13" s="8" customFormat="1" x14ac:dyDescent="0.2">
      <c r="A100" s="6" t="s">
        <v>101</v>
      </c>
      <c r="B100" s="7">
        <f t="shared" si="4"/>
        <v>1176</v>
      </c>
      <c r="C100" s="7">
        <v>484</v>
      </c>
      <c r="D100" s="7">
        <v>394</v>
      </c>
      <c r="E100" s="7">
        <v>167</v>
      </c>
      <c r="F100" s="7">
        <v>53</v>
      </c>
      <c r="G100" s="7">
        <v>40</v>
      </c>
      <c r="H100" s="7">
        <v>14</v>
      </c>
      <c r="I100" s="7">
        <v>9</v>
      </c>
      <c r="J100" s="7">
        <v>5</v>
      </c>
      <c r="K100" s="7">
        <v>5</v>
      </c>
      <c r="L100" s="7">
        <v>5</v>
      </c>
      <c r="M100" s="13">
        <v>2.1037414965986394</v>
      </c>
    </row>
    <row r="101" spans="1:13" s="8" customFormat="1" x14ac:dyDescent="0.2">
      <c r="A101" s="6" t="s">
        <v>102</v>
      </c>
      <c r="B101" s="7">
        <f t="shared" si="4"/>
        <v>1815</v>
      </c>
      <c r="C101" s="7">
        <v>645</v>
      </c>
      <c r="D101" s="7">
        <v>587</v>
      </c>
      <c r="E101" s="7">
        <v>254</v>
      </c>
      <c r="F101" s="7">
        <v>147</v>
      </c>
      <c r="G101" s="7">
        <v>72</v>
      </c>
      <c r="H101" s="7">
        <v>46</v>
      </c>
      <c r="I101" s="7">
        <v>28</v>
      </c>
      <c r="J101" s="7">
        <v>18</v>
      </c>
      <c r="K101" s="7">
        <v>6</v>
      </c>
      <c r="L101" s="7">
        <v>12</v>
      </c>
      <c r="M101" s="13">
        <v>2.3867768595041321</v>
      </c>
    </row>
    <row r="102" spans="1:13" s="8" customFormat="1" x14ac:dyDescent="0.2">
      <c r="A102" s="6" t="s">
        <v>103</v>
      </c>
      <c r="B102" s="7">
        <f t="shared" si="4"/>
        <v>890</v>
      </c>
      <c r="C102" s="7">
        <v>279</v>
      </c>
      <c r="D102" s="7">
        <v>236</v>
      </c>
      <c r="E102" s="7">
        <v>141</v>
      </c>
      <c r="F102" s="7">
        <v>92</v>
      </c>
      <c r="G102" s="7">
        <v>54</v>
      </c>
      <c r="H102" s="7">
        <v>40</v>
      </c>
      <c r="I102" s="7">
        <v>17</v>
      </c>
      <c r="J102" s="7">
        <v>16</v>
      </c>
      <c r="K102" s="7">
        <v>8</v>
      </c>
      <c r="L102" s="7">
        <v>7</v>
      </c>
      <c r="M102" s="13">
        <v>2.7460674157303369</v>
      </c>
    </row>
    <row r="103" spans="1:13" s="8" customFormat="1" x14ac:dyDescent="0.2">
      <c r="A103" s="6" t="s">
        <v>104</v>
      </c>
      <c r="B103" s="7">
        <f t="shared" si="4"/>
        <v>363</v>
      </c>
      <c r="C103" s="7">
        <v>144</v>
      </c>
      <c r="D103" s="7">
        <v>120</v>
      </c>
      <c r="E103" s="7">
        <v>56</v>
      </c>
      <c r="F103" s="7">
        <v>22</v>
      </c>
      <c r="G103" s="7">
        <v>13</v>
      </c>
      <c r="H103" s="7">
        <v>4</v>
      </c>
      <c r="I103" s="7">
        <v>2</v>
      </c>
      <c r="J103" s="7">
        <v>1</v>
      </c>
      <c r="K103" s="7">
        <v>1</v>
      </c>
      <c r="L103" s="7">
        <v>0</v>
      </c>
      <c r="M103" s="13">
        <v>2.0936639118457299</v>
      </c>
    </row>
    <row r="104" spans="1:13" s="8" customFormat="1" x14ac:dyDescent="0.2">
      <c r="A104" s="6" t="s">
        <v>105</v>
      </c>
      <c r="B104" s="7">
        <f t="shared" ref="B104:B118" si="5">SUM(C104:L104)</f>
        <v>731</v>
      </c>
      <c r="C104" s="7">
        <v>238</v>
      </c>
      <c r="D104" s="7">
        <v>189</v>
      </c>
      <c r="E104" s="7">
        <v>117</v>
      </c>
      <c r="F104" s="7">
        <v>67</v>
      </c>
      <c r="G104" s="7">
        <v>46</v>
      </c>
      <c r="H104" s="7">
        <v>29</v>
      </c>
      <c r="I104" s="7">
        <v>22</v>
      </c>
      <c r="J104" s="7">
        <v>10</v>
      </c>
      <c r="K104" s="7">
        <v>6</v>
      </c>
      <c r="L104" s="7">
        <v>7</v>
      </c>
      <c r="M104" s="13">
        <v>2.7359781121751028</v>
      </c>
    </row>
    <row r="105" spans="1:13" s="8" customFormat="1" x14ac:dyDescent="0.2">
      <c r="A105" s="6" t="s">
        <v>106</v>
      </c>
      <c r="B105" s="7">
        <f t="shared" si="5"/>
        <v>220</v>
      </c>
      <c r="C105" s="7">
        <v>92</v>
      </c>
      <c r="D105" s="7">
        <v>70</v>
      </c>
      <c r="E105" s="7">
        <v>26</v>
      </c>
      <c r="F105" s="7">
        <v>19</v>
      </c>
      <c r="G105" s="7">
        <v>6</v>
      </c>
      <c r="H105" s="7">
        <v>3</v>
      </c>
      <c r="I105" s="7">
        <v>2</v>
      </c>
      <c r="J105" s="7">
        <v>2</v>
      </c>
      <c r="K105" s="7">
        <v>0</v>
      </c>
      <c r="L105" s="7">
        <v>0</v>
      </c>
      <c r="M105" s="13">
        <v>2.1090909090909089</v>
      </c>
    </row>
    <row r="106" spans="1:13" s="8" customFormat="1" x14ac:dyDescent="0.2">
      <c r="A106" s="6" t="s">
        <v>107</v>
      </c>
      <c r="B106" s="7">
        <f t="shared" si="5"/>
        <v>374</v>
      </c>
      <c r="C106" s="7">
        <v>155</v>
      </c>
      <c r="D106" s="7">
        <v>125</v>
      </c>
      <c r="E106" s="7">
        <v>49</v>
      </c>
      <c r="F106" s="7">
        <v>24</v>
      </c>
      <c r="G106" s="7">
        <v>18</v>
      </c>
      <c r="H106" s="7">
        <v>1</v>
      </c>
      <c r="I106" s="7">
        <v>1</v>
      </c>
      <c r="J106" s="7">
        <v>1</v>
      </c>
      <c r="K106" s="7">
        <v>0</v>
      </c>
      <c r="L106" s="7">
        <v>0</v>
      </c>
      <c r="M106" s="13">
        <v>2.0294117647058822</v>
      </c>
    </row>
    <row r="107" spans="1:13" s="8" customFormat="1" x14ac:dyDescent="0.2">
      <c r="A107" s="6" t="s">
        <v>108</v>
      </c>
      <c r="B107" s="7">
        <f t="shared" si="5"/>
        <v>1045</v>
      </c>
      <c r="C107" s="7">
        <v>372</v>
      </c>
      <c r="D107" s="7">
        <v>306</v>
      </c>
      <c r="E107" s="7">
        <v>157</v>
      </c>
      <c r="F107" s="7">
        <v>97</v>
      </c>
      <c r="G107" s="7">
        <v>54</v>
      </c>
      <c r="H107" s="7">
        <v>24</v>
      </c>
      <c r="I107" s="7">
        <v>16</v>
      </c>
      <c r="J107" s="7">
        <v>11</v>
      </c>
      <c r="K107" s="7">
        <v>3</v>
      </c>
      <c r="L107" s="7">
        <v>5</v>
      </c>
      <c r="M107" s="13">
        <v>2.4277511961722489</v>
      </c>
    </row>
    <row r="108" spans="1:13" s="8" customFormat="1" x14ac:dyDescent="0.2">
      <c r="A108" s="6" t="s">
        <v>109</v>
      </c>
      <c r="B108" s="7">
        <f t="shared" si="5"/>
        <v>381</v>
      </c>
      <c r="C108" s="7">
        <v>129</v>
      </c>
      <c r="D108" s="7">
        <v>110</v>
      </c>
      <c r="E108" s="7">
        <v>66</v>
      </c>
      <c r="F108" s="7">
        <v>25</v>
      </c>
      <c r="G108" s="7">
        <v>14</v>
      </c>
      <c r="H108" s="7">
        <v>18</v>
      </c>
      <c r="I108" s="7">
        <v>7</v>
      </c>
      <c r="J108" s="7">
        <v>6</v>
      </c>
      <c r="K108" s="7">
        <v>2</v>
      </c>
      <c r="L108" s="7">
        <v>4</v>
      </c>
      <c r="M108" s="13">
        <v>2.5800524934383202</v>
      </c>
    </row>
    <row r="109" spans="1:13" s="8" customFormat="1" x14ac:dyDescent="0.2">
      <c r="A109" s="6" t="s">
        <v>110</v>
      </c>
      <c r="B109" s="7">
        <f t="shared" si="5"/>
        <v>598</v>
      </c>
      <c r="C109" s="7">
        <v>285</v>
      </c>
      <c r="D109" s="7">
        <v>202</v>
      </c>
      <c r="E109" s="7">
        <v>61</v>
      </c>
      <c r="F109" s="7">
        <v>18</v>
      </c>
      <c r="G109" s="7">
        <v>6</v>
      </c>
      <c r="H109" s="7">
        <v>11</v>
      </c>
      <c r="I109" s="7">
        <v>4</v>
      </c>
      <c r="J109" s="7">
        <v>6</v>
      </c>
      <c r="K109" s="7">
        <v>2</v>
      </c>
      <c r="L109" s="7">
        <v>3</v>
      </c>
      <c r="M109" s="13">
        <v>1.9531772575250836</v>
      </c>
    </row>
    <row r="110" spans="1:13" s="8" customFormat="1" x14ac:dyDescent="0.2">
      <c r="A110" s="6" t="s">
        <v>111</v>
      </c>
      <c r="B110" s="7">
        <f t="shared" si="5"/>
        <v>791</v>
      </c>
      <c r="C110" s="7">
        <v>355</v>
      </c>
      <c r="D110" s="7">
        <v>234</v>
      </c>
      <c r="E110" s="7">
        <v>70</v>
      </c>
      <c r="F110" s="7">
        <v>36</v>
      </c>
      <c r="G110" s="7">
        <v>34</v>
      </c>
      <c r="H110" s="7">
        <v>24</v>
      </c>
      <c r="I110" s="7">
        <v>14</v>
      </c>
      <c r="J110" s="7">
        <v>8</v>
      </c>
      <c r="K110" s="7">
        <v>9</v>
      </c>
      <c r="L110" s="7">
        <v>7</v>
      </c>
      <c r="M110" s="13">
        <v>2.2819216182048039</v>
      </c>
    </row>
    <row r="111" spans="1:13" s="8" customFormat="1" x14ac:dyDescent="0.2">
      <c r="A111" s="6" t="s">
        <v>112</v>
      </c>
      <c r="B111" s="7">
        <f t="shared" si="5"/>
        <v>279</v>
      </c>
      <c r="C111" s="7">
        <v>162</v>
      </c>
      <c r="D111" s="7">
        <v>76</v>
      </c>
      <c r="E111" s="7">
        <v>22</v>
      </c>
      <c r="F111" s="7">
        <v>6</v>
      </c>
      <c r="G111" s="7">
        <v>6</v>
      </c>
      <c r="H111" s="7">
        <v>2</v>
      </c>
      <c r="I111" s="7">
        <v>0</v>
      </c>
      <c r="J111" s="7">
        <v>2</v>
      </c>
      <c r="K111" s="7">
        <v>1</v>
      </c>
      <c r="L111" s="7">
        <v>2</v>
      </c>
      <c r="M111" s="13">
        <v>1.7670250896057347</v>
      </c>
    </row>
    <row r="112" spans="1:13" s="8" customFormat="1" x14ac:dyDescent="0.2">
      <c r="A112" s="6" t="s">
        <v>113</v>
      </c>
      <c r="B112" s="7">
        <f t="shared" si="5"/>
        <v>532</v>
      </c>
      <c r="C112" s="7">
        <v>266</v>
      </c>
      <c r="D112" s="7">
        <v>175</v>
      </c>
      <c r="E112" s="7">
        <v>44</v>
      </c>
      <c r="F112" s="7">
        <v>17</v>
      </c>
      <c r="G112" s="7">
        <v>10</v>
      </c>
      <c r="H112" s="7">
        <v>9</v>
      </c>
      <c r="I112" s="7">
        <v>6</v>
      </c>
      <c r="J112" s="7">
        <v>2</v>
      </c>
      <c r="K112" s="7">
        <v>1</v>
      </c>
      <c r="L112" s="7">
        <v>2</v>
      </c>
      <c r="M112" s="13">
        <v>1.8966165413533835</v>
      </c>
    </row>
    <row r="113" spans="1:13" s="8" customFormat="1" x14ac:dyDescent="0.2">
      <c r="A113" s="6" t="s">
        <v>114</v>
      </c>
      <c r="B113" s="7">
        <f t="shared" si="5"/>
        <v>1347</v>
      </c>
      <c r="C113" s="7">
        <v>477</v>
      </c>
      <c r="D113" s="7">
        <v>378</v>
      </c>
      <c r="E113" s="7">
        <v>193</v>
      </c>
      <c r="F113" s="7">
        <v>108</v>
      </c>
      <c r="G113" s="7">
        <v>64</v>
      </c>
      <c r="H113" s="7">
        <v>38</v>
      </c>
      <c r="I113" s="7">
        <v>43</v>
      </c>
      <c r="J113" s="7">
        <v>16</v>
      </c>
      <c r="K113" s="7">
        <v>10</v>
      </c>
      <c r="L113" s="7">
        <v>20</v>
      </c>
      <c r="M113" s="13">
        <v>2.6221232368225689</v>
      </c>
    </row>
    <row r="114" spans="1:13" s="8" customFormat="1" x14ac:dyDescent="0.2">
      <c r="A114" s="6" t="s">
        <v>115</v>
      </c>
      <c r="B114" s="7">
        <f t="shared" si="5"/>
        <v>1232</v>
      </c>
      <c r="C114" s="7">
        <v>489</v>
      </c>
      <c r="D114" s="7">
        <v>373</v>
      </c>
      <c r="E114" s="7">
        <v>171</v>
      </c>
      <c r="F114" s="7">
        <v>71</v>
      </c>
      <c r="G114" s="7">
        <v>54</v>
      </c>
      <c r="H114" s="7">
        <v>35</v>
      </c>
      <c r="I114" s="7">
        <v>22</v>
      </c>
      <c r="J114" s="7">
        <v>10</v>
      </c>
      <c r="K114" s="7">
        <v>4</v>
      </c>
      <c r="L114" s="7">
        <v>3</v>
      </c>
      <c r="M114" s="13">
        <v>2.2857142857142856</v>
      </c>
    </row>
    <row r="115" spans="1:13" s="8" customFormat="1" x14ac:dyDescent="0.2">
      <c r="A115" s="6" t="s">
        <v>116</v>
      </c>
      <c r="B115" s="7">
        <f t="shared" si="5"/>
        <v>708</v>
      </c>
      <c r="C115" s="7">
        <v>271</v>
      </c>
      <c r="D115" s="7">
        <v>234</v>
      </c>
      <c r="E115" s="7">
        <v>75</v>
      </c>
      <c r="F115" s="7">
        <v>60</v>
      </c>
      <c r="G115" s="7">
        <v>34</v>
      </c>
      <c r="H115" s="7">
        <v>12</v>
      </c>
      <c r="I115" s="7">
        <v>9</v>
      </c>
      <c r="J115" s="7">
        <v>5</v>
      </c>
      <c r="K115" s="7">
        <v>3</v>
      </c>
      <c r="L115" s="7">
        <v>5</v>
      </c>
      <c r="M115" s="13">
        <v>2.2994350282485874</v>
      </c>
    </row>
    <row r="116" spans="1:13" s="8" customFormat="1" x14ac:dyDescent="0.2">
      <c r="A116" s="6" t="s">
        <v>117</v>
      </c>
      <c r="B116" s="7">
        <f t="shared" si="5"/>
        <v>225</v>
      </c>
      <c r="C116" s="7">
        <v>92</v>
      </c>
      <c r="D116" s="7">
        <v>80</v>
      </c>
      <c r="E116" s="7">
        <v>28</v>
      </c>
      <c r="F116" s="7">
        <v>12</v>
      </c>
      <c r="G116" s="7">
        <v>4</v>
      </c>
      <c r="H116" s="7">
        <v>2</v>
      </c>
      <c r="I116" s="7">
        <v>4</v>
      </c>
      <c r="J116" s="7">
        <v>2</v>
      </c>
      <c r="K116" s="7">
        <v>0</v>
      </c>
      <c r="L116" s="7">
        <v>1</v>
      </c>
      <c r="M116" s="13">
        <v>2.097777777777778</v>
      </c>
    </row>
    <row r="117" spans="1:13" s="8" customFormat="1" x14ac:dyDescent="0.2">
      <c r="A117" s="6" t="s">
        <v>118</v>
      </c>
      <c r="B117" s="7">
        <f t="shared" si="5"/>
        <v>1239</v>
      </c>
      <c r="C117" s="7">
        <v>452</v>
      </c>
      <c r="D117" s="7">
        <v>360</v>
      </c>
      <c r="E117" s="7">
        <v>148</v>
      </c>
      <c r="F117" s="7">
        <v>106</v>
      </c>
      <c r="G117" s="7">
        <v>64</v>
      </c>
      <c r="H117" s="7">
        <v>43</v>
      </c>
      <c r="I117" s="7">
        <v>29</v>
      </c>
      <c r="J117" s="7">
        <v>15</v>
      </c>
      <c r="K117" s="7">
        <v>5</v>
      </c>
      <c r="L117" s="7">
        <v>17</v>
      </c>
      <c r="M117" s="13">
        <v>2.5577078288942694</v>
      </c>
    </row>
    <row r="118" spans="1:13" s="8" customFormat="1" x14ac:dyDescent="0.2">
      <c r="A118" s="6" t="s">
        <v>119</v>
      </c>
      <c r="B118" s="7">
        <f t="shared" si="5"/>
        <v>1170</v>
      </c>
      <c r="C118" s="7">
        <v>458</v>
      </c>
      <c r="D118" s="7">
        <v>353</v>
      </c>
      <c r="E118" s="7">
        <v>157</v>
      </c>
      <c r="F118" s="7">
        <v>79</v>
      </c>
      <c r="G118" s="7">
        <v>49</v>
      </c>
      <c r="H118" s="7">
        <v>19</v>
      </c>
      <c r="I118" s="7">
        <v>27</v>
      </c>
      <c r="J118" s="7">
        <v>15</v>
      </c>
      <c r="K118" s="7">
        <v>7</v>
      </c>
      <c r="L118" s="7">
        <v>6</v>
      </c>
      <c r="M118" s="13">
        <v>2.3521367521367522</v>
      </c>
    </row>
    <row r="119" spans="1:1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3"/>
    </row>
    <row r="120" spans="1:13" s="8" customFormat="1" x14ac:dyDescent="0.2">
      <c r="A120" s="6" t="s">
        <v>120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3"/>
    </row>
    <row r="121" spans="1:13" s="8" customFormat="1" x14ac:dyDescent="0.2">
      <c r="A121" s="6" t="s">
        <v>57</v>
      </c>
      <c r="B121" s="7">
        <f t="shared" ref="B121:B185" si="6">SUM(C121:L121)</f>
        <v>200</v>
      </c>
      <c r="C121" s="7">
        <v>110</v>
      </c>
      <c r="D121" s="7">
        <v>60</v>
      </c>
      <c r="E121" s="7">
        <v>16</v>
      </c>
      <c r="F121" s="7">
        <v>13</v>
      </c>
      <c r="G121" s="7">
        <v>1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13">
        <v>1.675</v>
      </c>
    </row>
    <row r="122" spans="1:13" s="8" customFormat="1" x14ac:dyDescent="0.2">
      <c r="A122" s="6" t="s">
        <v>83</v>
      </c>
      <c r="B122" s="7">
        <f t="shared" si="6"/>
        <v>625</v>
      </c>
      <c r="C122" s="7">
        <v>340</v>
      </c>
      <c r="D122" s="7">
        <v>212</v>
      </c>
      <c r="E122" s="7">
        <v>49</v>
      </c>
      <c r="F122" s="7">
        <v>16</v>
      </c>
      <c r="G122" s="7">
        <v>4</v>
      </c>
      <c r="H122" s="7">
        <v>3</v>
      </c>
      <c r="I122" s="7">
        <v>1</v>
      </c>
      <c r="J122" s="7">
        <v>0</v>
      </c>
      <c r="K122" s="7">
        <v>0</v>
      </c>
      <c r="L122" s="7">
        <v>0</v>
      </c>
      <c r="M122" s="13">
        <v>1.6319999999999999</v>
      </c>
    </row>
    <row r="123" spans="1:13" s="8" customFormat="1" x14ac:dyDescent="0.2">
      <c r="A123" s="6" t="s">
        <v>84</v>
      </c>
      <c r="B123" s="7">
        <f t="shared" si="6"/>
        <v>75</v>
      </c>
      <c r="C123" s="7">
        <v>45</v>
      </c>
      <c r="D123" s="7">
        <v>22</v>
      </c>
      <c r="E123" s="7">
        <v>6</v>
      </c>
      <c r="F123" s="7">
        <v>2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13">
        <v>1.5333333333333334</v>
      </c>
    </row>
    <row r="124" spans="1:13" s="8" customFormat="1" x14ac:dyDescent="0.2">
      <c r="A124" s="6" t="s">
        <v>96</v>
      </c>
      <c r="B124" s="7">
        <f t="shared" si="6"/>
        <v>299</v>
      </c>
      <c r="C124" s="7">
        <v>118</v>
      </c>
      <c r="D124" s="7">
        <v>104</v>
      </c>
      <c r="E124" s="7">
        <v>47</v>
      </c>
      <c r="F124" s="7">
        <v>12</v>
      </c>
      <c r="G124" s="7">
        <v>10</v>
      </c>
      <c r="H124" s="7">
        <v>2</v>
      </c>
      <c r="I124" s="7">
        <v>3</v>
      </c>
      <c r="J124" s="7">
        <v>1</v>
      </c>
      <c r="K124" s="7">
        <v>1</v>
      </c>
      <c r="L124" s="7">
        <v>1</v>
      </c>
      <c r="M124" s="13">
        <v>2.0903010033444818</v>
      </c>
    </row>
    <row r="125" spans="1:13" s="8" customFormat="1" x14ac:dyDescent="0.2">
      <c r="A125" s="6" t="s">
        <v>121</v>
      </c>
      <c r="B125" s="7">
        <f t="shared" si="6"/>
        <v>35</v>
      </c>
      <c r="C125" s="7">
        <v>11</v>
      </c>
      <c r="D125" s="7">
        <v>19</v>
      </c>
      <c r="E125" s="7">
        <v>5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13">
        <v>1.8285714285714285</v>
      </c>
    </row>
    <row r="126" spans="1:13" s="8" customFormat="1" x14ac:dyDescent="0.2">
      <c r="A126" s="6" t="s">
        <v>122</v>
      </c>
      <c r="B126" s="7">
        <f t="shared" si="6"/>
        <v>3139</v>
      </c>
      <c r="C126" s="7">
        <v>1769</v>
      </c>
      <c r="D126" s="7">
        <v>993</v>
      </c>
      <c r="E126" s="7">
        <v>287</v>
      </c>
      <c r="F126" s="7">
        <v>53</v>
      </c>
      <c r="G126" s="7">
        <v>24</v>
      </c>
      <c r="H126" s="7">
        <v>6</v>
      </c>
      <c r="I126" s="7">
        <v>3</v>
      </c>
      <c r="J126" s="7">
        <v>2</v>
      </c>
      <c r="K126" s="7">
        <v>2</v>
      </c>
      <c r="L126" s="7">
        <v>0</v>
      </c>
      <c r="M126" s="13">
        <v>1.6052883083784644</v>
      </c>
    </row>
    <row r="127" spans="1:13" s="8" customFormat="1" x14ac:dyDescent="0.2">
      <c r="A127" s="6" t="s">
        <v>85</v>
      </c>
      <c r="B127" s="7">
        <f t="shared" si="6"/>
        <v>186</v>
      </c>
      <c r="C127" s="7">
        <v>76</v>
      </c>
      <c r="D127" s="7">
        <v>61</v>
      </c>
      <c r="E127" s="7">
        <v>29</v>
      </c>
      <c r="F127" s="7">
        <v>9</v>
      </c>
      <c r="G127" s="7">
        <v>6</v>
      </c>
      <c r="H127" s="7">
        <v>1</v>
      </c>
      <c r="I127" s="7">
        <v>2</v>
      </c>
      <c r="J127" s="7">
        <v>1</v>
      </c>
      <c r="K127" s="7">
        <v>0</v>
      </c>
      <c r="L127" s="7">
        <v>1</v>
      </c>
      <c r="M127" s="13">
        <v>2.096774193548387</v>
      </c>
    </row>
    <row r="128" spans="1:13" s="8" customFormat="1" x14ac:dyDescent="0.2">
      <c r="A128" s="6" t="s">
        <v>123</v>
      </c>
      <c r="B128" s="7">
        <f t="shared" si="6"/>
        <v>41</v>
      </c>
      <c r="C128" s="7">
        <v>24</v>
      </c>
      <c r="D128" s="7">
        <v>14</v>
      </c>
      <c r="E128" s="7">
        <v>3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13">
        <v>1.4878048780487805</v>
      </c>
    </row>
    <row r="129" spans="1:13" s="8" customFormat="1" x14ac:dyDescent="0.2">
      <c r="A129" s="6" t="s">
        <v>73</v>
      </c>
      <c r="B129" s="7">
        <f t="shared" si="6"/>
        <v>137</v>
      </c>
      <c r="C129" s="7">
        <v>53</v>
      </c>
      <c r="D129" s="7">
        <v>54</v>
      </c>
      <c r="E129" s="7">
        <v>20</v>
      </c>
      <c r="F129" s="7">
        <v>7</v>
      </c>
      <c r="G129" s="7">
        <v>0</v>
      </c>
      <c r="H129" s="7">
        <v>1</v>
      </c>
      <c r="I129" s="7">
        <v>0</v>
      </c>
      <c r="J129" s="7">
        <v>2</v>
      </c>
      <c r="K129" s="7">
        <v>0</v>
      </c>
      <c r="L129" s="7">
        <v>0</v>
      </c>
      <c r="M129" s="13">
        <v>1.9781021897810218</v>
      </c>
    </row>
    <row r="130" spans="1:13" s="8" customFormat="1" x14ac:dyDescent="0.2">
      <c r="A130" s="6" t="s">
        <v>74</v>
      </c>
      <c r="B130" s="7">
        <f t="shared" si="6"/>
        <v>238</v>
      </c>
      <c r="C130" s="7">
        <v>111</v>
      </c>
      <c r="D130" s="7">
        <v>80</v>
      </c>
      <c r="E130" s="7">
        <v>23</v>
      </c>
      <c r="F130" s="7">
        <v>16</v>
      </c>
      <c r="G130" s="7">
        <v>3</v>
      </c>
      <c r="H130" s="7">
        <v>4</v>
      </c>
      <c r="I130" s="7">
        <v>1</v>
      </c>
      <c r="J130" s="7">
        <v>0</v>
      </c>
      <c r="K130" s="7">
        <v>0</v>
      </c>
      <c r="L130" s="7">
        <v>0</v>
      </c>
      <c r="M130" s="13">
        <v>1.8907563025210083</v>
      </c>
    </row>
    <row r="131" spans="1:13" s="8" customFormat="1" x14ac:dyDescent="0.2">
      <c r="A131" s="6" t="s">
        <v>124</v>
      </c>
      <c r="B131" s="7">
        <f t="shared" si="6"/>
        <v>55</v>
      </c>
      <c r="C131" s="7">
        <v>23</v>
      </c>
      <c r="D131" s="7">
        <v>16</v>
      </c>
      <c r="E131" s="7">
        <v>9</v>
      </c>
      <c r="F131" s="7">
        <v>2</v>
      </c>
      <c r="G131" s="7">
        <v>2</v>
      </c>
      <c r="H131" s="7">
        <v>0</v>
      </c>
      <c r="I131" s="7">
        <v>1</v>
      </c>
      <c r="J131" s="7">
        <v>1</v>
      </c>
      <c r="K131" s="7">
        <v>1</v>
      </c>
      <c r="L131" s="7">
        <v>0</v>
      </c>
      <c r="M131" s="13">
        <v>2.2545454545454544</v>
      </c>
    </row>
    <row r="132" spans="1:13" s="8" customFormat="1" x14ac:dyDescent="0.2">
      <c r="A132" s="6" t="s">
        <v>86</v>
      </c>
      <c r="B132" s="7">
        <f t="shared" si="6"/>
        <v>129</v>
      </c>
      <c r="C132" s="7">
        <v>52</v>
      </c>
      <c r="D132" s="7">
        <v>52</v>
      </c>
      <c r="E132" s="7">
        <v>12</v>
      </c>
      <c r="F132" s="7">
        <v>10</v>
      </c>
      <c r="G132" s="7">
        <v>0</v>
      </c>
      <c r="H132" s="7">
        <v>1</v>
      </c>
      <c r="I132" s="7">
        <v>2</v>
      </c>
      <c r="J132" s="7">
        <v>0</v>
      </c>
      <c r="K132" s="7">
        <v>0</v>
      </c>
      <c r="L132" s="7">
        <v>0</v>
      </c>
      <c r="M132" s="13">
        <v>1.9534883720930232</v>
      </c>
    </row>
    <row r="133" spans="1:13" s="8" customFormat="1" x14ac:dyDescent="0.2">
      <c r="A133" s="6" t="s">
        <v>125</v>
      </c>
      <c r="B133" s="7">
        <f t="shared" si="6"/>
        <v>86</v>
      </c>
      <c r="C133" s="7">
        <v>26</v>
      </c>
      <c r="D133" s="7">
        <v>18</v>
      </c>
      <c r="E133" s="7">
        <v>9</v>
      </c>
      <c r="F133" s="7">
        <v>13</v>
      </c>
      <c r="G133" s="7">
        <v>10</v>
      </c>
      <c r="H133" s="7">
        <v>4</v>
      </c>
      <c r="I133" s="7">
        <v>2</v>
      </c>
      <c r="J133" s="7">
        <v>3</v>
      </c>
      <c r="K133" s="7">
        <v>0</v>
      </c>
      <c r="L133" s="7">
        <v>1</v>
      </c>
      <c r="M133" s="13">
        <v>3.0697674418604652</v>
      </c>
    </row>
    <row r="134" spans="1:13" s="8" customFormat="1" x14ac:dyDescent="0.2">
      <c r="A134" s="6" t="s">
        <v>75</v>
      </c>
      <c r="B134" s="7">
        <f t="shared" si="6"/>
        <v>201</v>
      </c>
      <c r="C134" s="7">
        <v>91</v>
      </c>
      <c r="D134" s="7">
        <v>66</v>
      </c>
      <c r="E134" s="7">
        <v>34</v>
      </c>
      <c r="F134" s="7">
        <v>6</v>
      </c>
      <c r="G134" s="7">
        <v>2</v>
      </c>
      <c r="H134" s="7">
        <v>1</v>
      </c>
      <c r="I134" s="7">
        <v>0</v>
      </c>
      <c r="J134" s="7">
        <v>0</v>
      </c>
      <c r="K134" s="7">
        <v>0</v>
      </c>
      <c r="L134" s="7">
        <v>1</v>
      </c>
      <c r="M134" s="13">
        <v>1.8656716417910448</v>
      </c>
    </row>
    <row r="135" spans="1:13" s="8" customFormat="1" x14ac:dyDescent="0.2">
      <c r="A135" s="6" t="s">
        <v>126</v>
      </c>
      <c r="B135" s="7">
        <f t="shared" si="6"/>
        <v>212</v>
      </c>
      <c r="C135" s="7">
        <v>102</v>
      </c>
      <c r="D135" s="7">
        <v>65</v>
      </c>
      <c r="E135" s="7">
        <v>29</v>
      </c>
      <c r="F135" s="7">
        <v>11</v>
      </c>
      <c r="G135" s="7">
        <v>2</v>
      </c>
      <c r="H135" s="7">
        <v>2</v>
      </c>
      <c r="I135" s="7">
        <v>0</v>
      </c>
      <c r="J135" s="7">
        <v>1</v>
      </c>
      <c r="K135" s="7">
        <v>0</v>
      </c>
      <c r="L135" s="7">
        <v>0</v>
      </c>
      <c r="M135" s="13">
        <v>1.8537735849056605</v>
      </c>
    </row>
    <row r="136" spans="1:13" s="8" customFormat="1" x14ac:dyDescent="0.2">
      <c r="A136" s="6" t="s">
        <v>127</v>
      </c>
      <c r="B136" s="7">
        <f t="shared" si="6"/>
        <v>10</v>
      </c>
      <c r="C136" s="7">
        <v>0</v>
      </c>
      <c r="D136" s="7">
        <v>8</v>
      </c>
      <c r="E136" s="7">
        <v>2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3">
        <v>2.2000000000000002</v>
      </c>
    </row>
    <row r="137" spans="1:13" s="8" customFormat="1" x14ac:dyDescent="0.2">
      <c r="A137" s="6" t="s">
        <v>50</v>
      </c>
      <c r="B137" s="7">
        <f t="shared" si="6"/>
        <v>204</v>
      </c>
      <c r="C137" s="7">
        <v>111</v>
      </c>
      <c r="D137" s="7">
        <v>80</v>
      </c>
      <c r="E137" s="7">
        <v>11</v>
      </c>
      <c r="F137" s="7">
        <v>1</v>
      </c>
      <c r="G137" s="7">
        <v>1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13">
        <v>1.5343137254901962</v>
      </c>
    </row>
    <row r="138" spans="1:13" s="8" customFormat="1" x14ac:dyDescent="0.2">
      <c r="A138" s="6" t="s">
        <v>128</v>
      </c>
      <c r="B138" s="7">
        <f t="shared" si="6"/>
        <v>133</v>
      </c>
      <c r="C138" s="7">
        <v>65</v>
      </c>
      <c r="D138" s="7">
        <v>37</v>
      </c>
      <c r="E138" s="7">
        <v>15</v>
      </c>
      <c r="F138" s="7">
        <v>4</v>
      </c>
      <c r="G138" s="7">
        <v>4</v>
      </c>
      <c r="H138" s="7">
        <v>1</v>
      </c>
      <c r="I138" s="7">
        <v>4</v>
      </c>
      <c r="J138" s="7">
        <v>2</v>
      </c>
      <c r="K138" s="7">
        <v>0</v>
      </c>
      <c r="L138" s="7">
        <v>1</v>
      </c>
      <c r="M138" s="13">
        <v>2.1052631578947367</v>
      </c>
    </row>
    <row r="139" spans="1:13" s="8" customFormat="1" x14ac:dyDescent="0.2">
      <c r="A139" s="6" t="s">
        <v>51</v>
      </c>
      <c r="B139" s="7">
        <f t="shared" si="6"/>
        <v>108</v>
      </c>
      <c r="C139" s="7">
        <v>59</v>
      </c>
      <c r="D139" s="7">
        <v>30</v>
      </c>
      <c r="E139" s="7">
        <v>13</v>
      </c>
      <c r="F139" s="7">
        <v>4</v>
      </c>
      <c r="G139" s="7">
        <v>1</v>
      </c>
      <c r="H139" s="7">
        <v>1</v>
      </c>
      <c r="I139" s="7">
        <v>0</v>
      </c>
      <c r="J139" s="7">
        <v>0</v>
      </c>
      <c r="K139" s="7">
        <v>0</v>
      </c>
      <c r="L139" s="7">
        <v>0</v>
      </c>
      <c r="M139" s="13">
        <v>1.712962962962963</v>
      </c>
    </row>
    <row r="140" spans="1:13" s="8" customFormat="1" x14ac:dyDescent="0.2">
      <c r="A140" s="6" t="s">
        <v>129</v>
      </c>
      <c r="B140" s="7">
        <f t="shared" si="6"/>
        <v>48</v>
      </c>
      <c r="C140" s="7">
        <v>28</v>
      </c>
      <c r="D140" s="7">
        <v>13</v>
      </c>
      <c r="E140" s="7">
        <v>3</v>
      </c>
      <c r="F140" s="7">
        <v>2</v>
      </c>
      <c r="G140" s="7">
        <v>1</v>
      </c>
      <c r="H140" s="7">
        <v>1</v>
      </c>
      <c r="I140" s="7">
        <v>0</v>
      </c>
      <c r="J140" s="7">
        <v>0</v>
      </c>
      <c r="K140" s="7">
        <v>0</v>
      </c>
      <c r="L140" s="7">
        <v>0</v>
      </c>
      <c r="M140" s="13">
        <v>1.7083333333333333</v>
      </c>
    </row>
    <row r="141" spans="1:13" s="8" customFormat="1" x14ac:dyDescent="0.2">
      <c r="A141" s="6" t="s">
        <v>109</v>
      </c>
      <c r="B141" s="7">
        <f t="shared" si="6"/>
        <v>72</v>
      </c>
      <c r="C141" s="7">
        <v>32</v>
      </c>
      <c r="D141" s="7">
        <v>19</v>
      </c>
      <c r="E141" s="7">
        <v>11</v>
      </c>
      <c r="F141" s="7">
        <v>4</v>
      </c>
      <c r="G141" s="7">
        <v>4</v>
      </c>
      <c r="H141" s="7">
        <v>2</v>
      </c>
      <c r="I141" s="7">
        <v>0</v>
      </c>
      <c r="J141" s="7">
        <v>0</v>
      </c>
      <c r="K141" s="7">
        <v>0</v>
      </c>
      <c r="L141" s="7">
        <v>0</v>
      </c>
      <c r="M141" s="13">
        <v>2.0972222222222223</v>
      </c>
    </row>
    <row r="142" spans="1:13" s="8" customFormat="1" x14ac:dyDescent="0.2">
      <c r="A142" s="6" t="s">
        <v>130</v>
      </c>
      <c r="B142" s="7">
        <f t="shared" si="6"/>
        <v>60</v>
      </c>
      <c r="C142" s="7">
        <v>21</v>
      </c>
      <c r="D142" s="7">
        <v>16</v>
      </c>
      <c r="E142" s="7">
        <v>9</v>
      </c>
      <c r="F142" s="7">
        <v>5</v>
      </c>
      <c r="G142" s="7">
        <v>8</v>
      </c>
      <c r="H142" s="7">
        <v>0</v>
      </c>
      <c r="I142" s="7">
        <v>0</v>
      </c>
      <c r="J142" s="7">
        <v>1</v>
      </c>
      <c r="K142" s="7">
        <v>0</v>
      </c>
      <c r="L142" s="7">
        <v>0</v>
      </c>
      <c r="M142" s="13">
        <v>2.4666666666666668</v>
      </c>
    </row>
    <row r="143" spans="1:13" s="8" customFormat="1" x14ac:dyDescent="0.2">
      <c r="A143" s="6" t="s">
        <v>131</v>
      </c>
      <c r="B143" s="7">
        <f t="shared" si="6"/>
        <v>150</v>
      </c>
      <c r="C143" s="7">
        <v>77</v>
      </c>
      <c r="D143" s="7">
        <v>41</v>
      </c>
      <c r="E143" s="7">
        <v>20</v>
      </c>
      <c r="F143" s="7">
        <v>4</v>
      </c>
      <c r="G143" s="7">
        <v>5</v>
      </c>
      <c r="H143" s="7">
        <v>1</v>
      </c>
      <c r="I143" s="7">
        <v>1</v>
      </c>
      <c r="J143" s="7">
        <v>0</v>
      </c>
      <c r="K143" s="7">
        <v>1</v>
      </c>
      <c r="L143" s="7">
        <v>0</v>
      </c>
      <c r="M143" s="13">
        <v>1.88</v>
      </c>
    </row>
    <row r="144" spans="1:13" s="8" customFormat="1" x14ac:dyDescent="0.2">
      <c r="A144" s="6" t="s">
        <v>132</v>
      </c>
      <c r="B144" s="7">
        <f t="shared" si="6"/>
        <v>41</v>
      </c>
      <c r="C144" s="7">
        <v>12</v>
      </c>
      <c r="D144" s="7">
        <v>5</v>
      </c>
      <c r="E144" s="7">
        <v>6</v>
      </c>
      <c r="F144" s="7">
        <v>7</v>
      </c>
      <c r="G144" s="7">
        <v>4</v>
      </c>
      <c r="H144" s="7">
        <v>3</v>
      </c>
      <c r="I144" s="7">
        <v>3</v>
      </c>
      <c r="J144" s="7">
        <v>1</v>
      </c>
      <c r="K144" s="7">
        <v>0</v>
      </c>
      <c r="L144" s="7">
        <v>0</v>
      </c>
      <c r="M144" s="13">
        <v>3.2926829268292681</v>
      </c>
    </row>
    <row r="145" spans="1:13" s="8" customFormat="1" x14ac:dyDescent="0.2">
      <c r="A145" s="6" t="s">
        <v>52</v>
      </c>
      <c r="B145" s="7">
        <f t="shared" si="6"/>
        <v>184</v>
      </c>
      <c r="C145" s="7">
        <v>106</v>
      </c>
      <c r="D145" s="7">
        <v>58</v>
      </c>
      <c r="E145" s="7">
        <v>15</v>
      </c>
      <c r="F145" s="7">
        <v>2</v>
      </c>
      <c r="G145" s="7">
        <v>1</v>
      </c>
      <c r="H145" s="7">
        <v>2</v>
      </c>
      <c r="I145" s="7">
        <v>0</v>
      </c>
      <c r="J145" s="7">
        <v>0</v>
      </c>
      <c r="K145" s="7">
        <v>0</v>
      </c>
      <c r="L145" s="7">
        <v>0</v>
      </c>
      <c r="M145" s="13">
        <v>1.5869565217391304</v>
      </c>
    </row>
    <row r="146" spans="1:13" s="8" customFormat="1" x14ac:dyDescent="0.2">
      <c r="A146" s="6" t="s">
        <v>133</v>
      </c>
      <c r="B146" s="7">
        <f t="shared" si="6"/>
        <v>89</v>
      </c>
      <c r="C146" s="7">
        <v>34</v>
      </c>
      <c r="D146" s="7">
        <v>31</v>
      </c>
      <c r="E146" s="7">
        <v>12</v>
      </c>
      <c r="F146" s="7">
        <v>2</v>
      </c>
      <c r="G146" s="7">
        <v>4</v>
      </c>
      <c r="H146" s="7">
        <v>3</v>
      </c>
      <c r="I146" s="7">
        <v>0</v>
      </c>
      <c r="J146" s="7">
        <v>2</v>
      </c>
      <c r="K146" s="7">
        <v>1</v>
      </c>
      <c r="L146" s="7">
        <v>0</v>
      </c>
      <c r="M146" s="13">
        <v>2.2808988764044944</v>
      </c>
    </row>
    <row r="147" spans="1:13" s="8" customFormat="1" x14ac:dyDescent="0.2">
      <c r="A147" s="6" t="s">
        <v>134</v>
      </c>
      <c r="B147" s="7">
        <f t="shared" si="6"/>
        <v>104</v>
      </c>
      <c r="C147" s="7">
        <v>49</v>
      </c>
      <c r="D147" s="7">
        <v>35</v>
      </c>
      <c r="E147" s="7">
        <v>12</v>
      </c>
      <c r="F147" s="7">
        <v>3</v>
      </c>
      <c r="G147" s="7">
        <v>2</v>
      </c>
      <c r="H147" s="7">
        <v>1</v>
      </c>
      <c r="I147" s="7">
        <v>1</v>
      </c>
      <c r="J147" s="7">
        <v>1</v>
      </c>
      <c r="K147" s="7">
        <v>0</v>
      </c>
      <c r="L147" s="7">
        <v>0</v>
      </c>
      <c r="M147" s="13">
        <v>1.9038461538461537</v>
      </c>
    </row>
    <row r="148" spans="1:13" s="8" customFormat="1" x14ac:dyDescent="0.2">
      <c r="A148" s="6" t="s">
        <v>135</v>
      </c>
      <c r="B148" s="7">
        <f t="shared" si="6"/>
        <v>74</v>
      </c>
      <c r="C148" s="7">
        <v>29</v>
      </c>
      <c r="D148" s="7">
        <v>25</v>
      </c>
      <c r="E148" s="7">
        <v>11</v>
      </c>
      <c r="F148" s="7">
        <v>6</v>
      </c>
      <c r="G148" s="7">
        <v>1</v>
      </c>
      <c r="H148" s="7">
        <v>0</v>
      </c>
      <c r="I148" s="7">
        <v>1</v>
      </c>
      <c r="J148" s="7">
        <v>1</v>
      </c>
      <c r="K148" s="7">
        <v>0</v>
      </c>
      <c r="L148" s="7">
        <v>0</v>
      </c>
      <c r="M148" s="13">
        <v>2.1081081081081079</v>
      </c>
    </row>
    <row r="149" spans="1:13" s="8" customFormat="1" x14ac:dyDescent="0.2">
      <c r="A149" s="6" t="s">
        <v>97</v>
      </c>
      <c r="B149" s="7">
        <f t="shared" si="6"/>
        <v>307</v>
      </c>
      <c r="C149" s="7">
        <v>134</v>
      </c>
      <c r="D149" s="7">
        <v>98</v>
      </c>
      <c r="E149" s="7">
        <v>50</v>
      </c>
      <c r="F149" s="7">
        <v>18</v>
      </c>
      <c r="G149" s="7">
        <v>4</v>
      </c>
      <c r="H149" s="7">
        <v>0</v>
      </c>
      <c r="I149" s="7">
        <v>0</v>
      </c>
      <c r="J149" s="7">
        <v>3</v>
      </c>
      <c r="K149" s="7">
        <v>0</v>
      </c>
      <c r="L149" s="7">
        <v>0</v>
      </c>
      <c r="M149" s="13">
        <v>1.9413680781758957</v>
      </c>
    </row>
    <row r="150" spans="1:13" s="8" customFormat="1" x14ac:dyDescent="0.2">
      <c r="A150" s="6" t="s">
        <v>136</v>
      </c>
      <c r="B150" s="7">
        <f t="shared" si="6"/>
        <v>81</v>
      </c>
      <c r="C150" s="7">
        <v>41</v>
      </c>
      <c r="D150" s="7">
        <v>22</v>
      </c>
      <c r="E150" s="7">
        <v>7</v>
      </c>
      <c r="F150" s="7">
        <v>4</v>
      </c>
      <c r="G150" s="7">
        <v>2</v>
      </c>
      <c r="H150" s="7">
        <v>3</v>
      </c>
      <c r="I150" s="7">
        <v>1</v>
      </c>
      <c r="J150" s="7">
        <v>1</v>
      </c>
      <c r="K150" s="7">
        <v>0</v>
      </c>
      <c r="L150" s="7">
        <v>0</v>
      </c>
      <c r="M150" s="13">
        <v>2.0370370370370372</v>
      </c>
    </row>
    <row r="151" spans="1:13" s="8" customFormat="1" x14ac:dyDescent="0.2">
      <c r="A151" s="6" t="s">
        <v>58</v>
      </c>
      <c r="B151" s="7">
        <f t="shared" si="6"/>
        <v>50</v>
      </c>
      <c r="C151" s="7">
        <v>22</v>
      </c>
      <c r="D151" s="7">
        <v>16</v>
      </c>
      <c r="E151" s="7">
        <v>9</v>
      </c>
      <c r="F151" s="7">
        <v>2</v>
      </c>
      <c r="G151" s="7">
        <v>1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13">
        <v>1.88</v>
      </c>
    </row>
    <row r="152" spans="1:13" s="8" customFormat="1" x14ac:dyDescent="0.2">
      <c r="A152" s="6" t="s">
        <v>137</v>
      </c>
      <c r="B152" s="7">
        <f t="shared" si="6"/>
        <v>43</v>
      </c>
      <c r="C152" s="7">
        <v>14</v>
      </c>
      <c r="D152" s="7">
        <v>15</v>
      </c>
      <c r="E152" s="7">
        <v>4</v>
      </c>
      <c r="F152" s="7">
        <v>4</v>
      </c>
      <c r="G152" s="7">
        <v>3</v>
      </c>
      <c r="H152" s="7">
        <v>2</v>
      </c>
      <c r="I152" s="7">
        <v>1</v>
      </c>
      <c r="J152" s="7">
        <v>0</v>
      </c>
      <c r="K152" s="7">
        <v>0</v>
      </c>
      <c r="L152" s="7">
        <v>0</v>
      </c>
      <c r="M152" s="13">
        <v>2.4651162790697674</v>
      </c>
    </row>
    <row r="153" spans="1:13" s="8" customFormat="1" x14ac:dyDescent="0.2">
      <c r="A153" s="6" t="s">
        <v>98</v>
      </c>
      <c r="B153" s="7">
        <f t="shared" si="6"/>
        <v>173</v>
      </c>
      <c r="C153" s="7">
        <v>70</v>
      </c>
      <c r="D153" s="7">
        <v>60</v>
      </c>
      <c r="E153" s="7">
        <v>28</v>
      </c>
      <c r="F153" s="7">
        <v>10</v>
      </c>
      <c r="G153" s="7">
        <v>2</v>
      </c>
      <c r="H153" s="7">
        <v>3</v>
      </c>
      <c r="I153" s="7">
        <v>0</v>
      </c>
      <c r="J153" s="7">
        <v>0</v>
      </c>
      <c r="K153" s="7">
        <v>0</v>
      </c>
      <c r="L153" s="7">
        <v>0</v>
      </c>
      <c r="M153" s="13">
        <v>1.976878612716763</v>
      </c>
    </row>
    <row r="154" spans="1:13" s="8" customFormat="1" x14ac:dyDescent="0.2">
      <c r="A154" s="6" t="s">
        <v>138</v>
      </c>
      <c r="B154" s="7">
        <f t="shared" si="6"/>
        <v>82</v>
      </c>
      <c r="C154" s="7">
        <v>47</v>
      </c>
      <c r="D154" s="7">
        <v>25</v>
      </c>
      <c r="E154" s="7">
        <v>6</v>
      </c>
      <c r="F154" s="7">
        <v>3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1</v>
      </c>
      <c r="M154" s="13">
        <v>1.6951219512195121</v>
      </c>
    </row>
    <row r="155" spans="1:13" s="8" customFormat="1" x14ac:dyDescent="0.2">
      <c r="A155" s="6" t="s">
        <v>139</v>
      </c>
      <c r="B155" s="7">
        <f t="shared" si="6"/>
        <v>266</v>
      </c>
      <c r="C155" s="7">
        <v>132</v>
      </c>
      <c r="D155" s="7">
        <v>93</v>
      </c>
      <c r="E155" s="7">
        <v>27</v>
      </c>
      <c r="F155" s="7">
        <v>6</v>
      </c>
      <c r="G155" s="7">
        <v>5</v>
      </c>
      <c r="H155" s="7">
        <v>2</v>
      </c>
      <c r="I155" s="7">
        <v>1</v>
      </c>
      <c r="J155" s="7">
        <v>0</v>
      </c>
      <c r="K155" s="7">
        <v>0</v>
      </c>
      <c r="L155" s="7">
        <v>0</v>
      </c>
      <c r="M155" s="13">
        <v>1.755639097744361</v>
      </c>
    </row>
    <row r="156" spans="1:13" s="8" customFormat="1" x14ac:dyDescent="0.2">
      <c r="A156" s="6" t="s">
        <v>140</v>
      </c>
      <c r="B156" s="7">
        <f t="shared" si="6"/>
        <v>2200</v>
      </c>
      <c r="C156" s="7">
        <v>1068</v>
      </c>
      <c r="D156" s="7">
        <v>687</v>
      </c>
      <c r="E156" s="7">
        <v>197</v>
      </c>
      <c r="F156" s="7">
        <v>77</v>
      </c>
      <c r="G156" s="7">
        <v>56</v>
      </c>
      <c r="H156" s="7">
        <v>46</v>
      </c>
      <c r="I156" s="7">
        <v>24</v>
      </c>
      <c r="J156" s="7">
        <v>18</v>
      </c>
      <c r="K156" s="7">
        <v>13</v>
      </c>
      <c r="L156" s="7">
        <v>14</v>
      </c>
      <c r="M156" s="13">
        <v>2.0340909090909092</v>
      </c>
    </row>
    <row r="157" spans="1:13" s="8" customFormat="1" x14ac:dyDescent="0.2">
      <c r="A157" s="6" t="s">
        <v>141</v>
      </c>
      <c r="B157" s="7">
        <f t="shared" si="6"/>
        <v>58</v>
      </c>
      <c r="C157" s="7">
        <v>24</v>
      </c>
      <c r="D157" s="7">
        <v>17</v>
      </c>
      <c r="E157" s="7">
        <v>10</v>
      </c>
      <c r="F157" s="7">
        <v>4</v>
      </c>
      <c r="G157" s="7">
        <v>1</v>
      </c>
      <c r="H157" s="7">
        <v>0</v>
      </c>
      <c r="I157" s="7">
        <v>1</v>
      </c>
      <c r="J157" s="7">
        <v>0</v>
      </c>
      <c r="K157" s="7">
        <v>0</v>
      </c>
      <c r="L157" s="7">
        <v>1</v>
      </c>
      <c r="M157" s="13">
        <v>2.2413793103448274</v>
      </c>
    </row>
    <row r="158" spans="1:13" s="8" customFormat="1" x14ac:dyDescent="0.2">
      <c r="A158" s="6" t="s">
        <v>142</v>
      </c>
      <c r="B158" s="7">
        <f>SUM(C158:L158)</f>
        <v>81</v>
      </c>
      <c r="C158" s="7">
        <v>31</v>
      </c>
      <c r="D158" s="7">
        <v>34</v>
      </c>
      <c r="E158" s="7">
        <v>8</v>
      </c>
      <c r="F158" s="7">
        <v>5</v>
      </c>
      <c r="G158" s="7">
        <v>2</v>
      </c>
      <c r="H158" s="7">
        <v>0</v>
      </c>
      <c r="I158" s="7">
        <v>1</v>
      </c>
      <c r="J158" s="7">
        <v>0</v>
      </c>
      <c r="K158" s="7">
        <v>0</v>
      </c>
      <c r="L158" s="7">
        <v>0</v>
      </c>
      <c r="M158" s="13">
        <v>1.9753086419753085</v>
      </c>
    </row>
    <row r="159" spans="1:13" s="8" customFormat="1" x14ac:dyDescent="0.2">
      <c r="A159" s="6" t="s">
        <v>143</v>
      </c>
      <c r="B159" s="7">
        <f t="shared" si="6"/>
        <v>49</v>
      </c>
      <c r="C159" s="7">
        <v>19</v>
      </c>
      <c r="D159" s="7">
        <v>21</v>
      </c>
      <c r="E159" s="7">
        <v>6</v>
      </c>
      <c r="F159" s="7">
        <v>3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13">
        <v>1.8571428571428572</v>
      </c>
    </row>
    <row r="160" spans="1:13" s="8" customFormat="1" x14ac:dyDescent="0.2">
      <c r="A160" s="6" t="s">
        <v>144</v>
      </c>
      <c r="B160" s="7">
        <f t="shared" si="6"/>
        <v>96</v>
      </c>
      <c r="C160" s="7">
        <v>38</v>
      </c>
      <c r="D160" s="7">
        <v>29</v>
      </c>
      <c r="E160" s="7">
        <v>11</v>
      </c>
      <c r="F160" s="7">
        <v>10</v>
      </c>
      <c r="G160" s="7">
        <v>3</v>
      </c>
      <c r="H160" s="7">
        <v>2</v>
      </c>
      <c r="I160" s="7">
        <v>1</v>
      </c>
      <c r="J160" s="7">
        <v>0</v>
      </c>
      <c r="K160" s="7">
        <v>0</v>
      </c>
      <c r="L160" s="7">
        <v>2</v>
      </c>
      <c r="M160" s="13">
        <v>2.3229166666666665</v>
      </c>
    </row>
    <row r="161" spans="1:13" s="8" customFormat="1" x14ac:dyDescent="0.2">
      <c r="A161" s="6" t="s">
        <v>87</v>
      </c>
      <c r="B161" s="7">
        <f t="shared" si="6"/>
        <v>70</v>
      </c>
      <c r="C161" s="7">
        <v>29</v>
      </c>
      <c r="D161" s="7">
        <v>24</v>
      </c>
      <c r="E161" s="7">
        <v>12</v>
      </c>
      <c r="F161" s="7">
        <v>2</v>
      </c>
      <c r="G161" s="7">
        <v>0</v>
      </c>
      <c r="H161" s="7">
        <v>2</v>
      </c>
      <c r="I161" s="7">
        <v>1</v>
      </c>
      <c r="J161" s="7">
        <v>0</v>
      </c>
      <c r="K161" s="7">
        <v>0</v>
      </c>
      <c r="L161" s="7">
        <v>0</v>
      </c>
      <c r="M161" s="13">
        <v>2</v>
      </c>
    </row>
    <row r="162" spans="1:13" s="8" customFormat="1" x14ac:dyDescent="0.2">
      <c r="A162" s="6" t="s">
        <v>76</v>
      </c>
      <c r="B162" s="7">
        <f t="shared" si="6"/>
        <v>152</v>
      </c>
      <c r="C162" s="7">
        <v>79</v>
      </c>
      <c r="D162" s="7">
        <v>40</v>
      </c>
      <c r="E162" s="7">
        <v>20</v>
      </c>
      <c r="F162" s="7">
        <v>8</v>
      </c>
      <c r="G162" s="7">
        <v>3</v>
      </c>
      <c r="H162" s="7">
        <v>2</v>
      </c>
      <c r="I162" s="7">
        <v>0</v>
      </c>
      <c r="J162" s="7">
        <v>0</v>
      </c>
      <c r="K162" s="7">
        <v>0</v>
      </c>
      <c r="L162" s="7">
        <v>0</v>
      </c>
      <c r="M162" s="13">
        <v>1.8289473684210527</v>
      </c>
    </row>
    <row r="163" spans="1:13" s="8" customFormat="1" x14ac:dyDescent="0.2">
      <c r="A163" s="6" t="s">
        <v>145</v>
      </c>
      <c r="B163" s="7">
        <f t="shared" si="6"/>
        <v>41</v>
      </c>
      <c r="C163" s="7">
        <v>16</v>
      </c>
      <c r="D163" s="7">
        <v>16</v>
      </c>
      <c r="E163" s="7">
        <v>7</v>
      </c>
      <c r="F163" s="7">
        <v>2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13">
        <v>1.8780487804878048</v>
      </c>
    </row>
    <row r="164" spans="1:13" s="8" customFormat="1" x14ac:dyDescent="0.2">
      <c r="A164" s="6" t="s">
        <v>67</v>
      </c>
      <c r="B164" s="7">
        <f t="shared" si="6"/>
        <v>307</v>
      </c>
      <c r="C164" s="7">
        <v>146</v>
      </c>
      <c r="D164" s="7">
        <v>123</v>
      </c>
      <c r="E164" s="7">
        <v>24</v>
      </c>
      <c r="F164" s="7">
        <v>7</v>
      </c>
      <c r="G164" s="7">
        <v>2</v>
      </c>
      <c r="H164" s="7">
        <v>3</v>
      </c>
      <c r="I164" s="7">
        <v>2</v>
      </c>
      <c r="J164" s="7">
        <v>0</v>
      </c>
      <c r="K164" s="7">
        <v>0</v>
      </c>
      <c r="L164" s="7">
        <v>0</v>
      </c>
      <c r="M164" s="13">
        <v>1.7394136807817591</v>
      </c>
    </row>
    <row r="165" spans="1:13" s="8" customFormat="1" x14ac:dyDescent="0.2">
      <c r="A165" s="6" t="s">
        <v>99</v>
      </c>
      <c r="B165" s="7">
        <f t="shared" si="6"/>
        <v>195</v>
      </c>
      <c r="C165" s="7">
        <v>77</v>
      </c>
      <c r="D165" s="7">
        <v>56</v>
      </c>
      <c r="E165" s="7">
        <v>39</v>
      </c>
      <c r="F165" s="7">
        <v>11</v>
      </c>
      <c r="G165" s="7">
        <v>7</v>
      </c>
      <c r="H165" s="7">
        <v>4</v>
      </c>
      <c r="I165" s="7">
        <v>0</v>
      </c>
      <c r="J165" s="7">
        <v>0</v>
      </c>
      <c r="K165" s="7">
        <v>0</v>
      </c>
      <c r="L165" s="7">
        <v>1</v>
      </c>
      <c r="M165" s="13">
        <v>2.1487179487179486</v>
      </c>
    </row>
    <row r="166" spans="1:13" s="8" customFormat="1" x14ac:dyDescent="0.2">
      <c r="A166" s="6" t="s">
        <v>146</v>
      </c>
      <c r="B166" s="7">
        <f t="shared" si="6"/>
        <v>88</v>
      </c>
      <c r="C166" s="7">
        <v>29</v>
      </c>
      <c r="D166" s="7">
        <v>22</v>
      </c>
      <c r="E166" s="7">
        <v>18</v>
      </c>
      <c r="F166" s="7">
        <v>7</v>
      </c>
      <c r="G166" s="7">
        <v>5</v>
      </c>
      <c r="H166" s="7">
        <v>0</v>
      </c>
      <c r="I166" s="7">
        <v>1</v>
      </c>
      <c r="J166" s="7">
        <v>4</v>
      </c>
      <c r="K166" s="7">
        <v>0</v>
      </c>
      <c r="L166" s="7">
        <v>2</v>
      </c>
      <c r="M166" s="13">
        <v>2.7272727272727271</v>
      </c>
    </row>
    <row r="167" spans="1:13" s="8" customFormat="1" x14ac:dyDescent="0.2">
      <c r="A167" s="6" t="s">
        <v>147</v>
      </c>
      <c r="B167" s="7">
        <f t="shared" si="6"/>
        <v>57</v>
      </c>
      <c r="C167" s="7">
        <v>32</v>
      </c>
      <c r="D167" s="7">
        <v>17</v>
      </c>
      <c r="E167" s="7">
        <v>7</v>
      </c>
      <c r="F167" s="7">
        <v>1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13">
        <v>1.5964912280701755</v>
      </c>
    </row>
    <row r="168" spans="1:13" s="8" customFormat="1" x14ac:dyDescent="0.2">
      <c r="A168" s="6" t="s">
        <v>77</v>
      </c>
      <c r="B168" s="7">
        <f t="shared" si="6"/>
        <v>279</v>
      </c>
      <c r="C168" s="7">
        <v>136</v>
      </c>
      <c r="D168" s="7">
        <v>97</v>
      </c>
      <c r="E168" s="7">
        <v>31</v>
      </c>
      <c r="F168" s="7">
        <v>11</v>
      </c>
      <c r="G168" s="7">
        <v>2</v>
      </c>
      <c r="H168" s="7">
        <v>0</v>
      </c>
      <c r="I168" s="7">
        <v>1</v>
      </c>
      <c r="J168" s="7">
        <v>1</v>
      </c>
      <c r="K168" s="7">
        <v>0</v>
      </c>
      <c r="L168" s="7">
        <v>0</v>
      </c>
      <c r="M168" s="13">
        <v>1.7634408602150538</v>
      </c>
    </row>
    <row r="169" spans="1:13" s="8" customFormat="1" x14ac:dyDescent="0.2">
      <c r="A169" s="6" t="s">
        <v>88</v>
      </c>
      <c r="B169" s="7">
        <f t="shared" si="6"/>
        <v>263</v>
      </c>
      <c r="C169" s="7">
        <v>136</v>
      </c>
      <c r="D169" s="7">
        <v>79</v>
      </c>
      <c r="E169" s="7">
        <v>24</v>
      </c>
      <c r="F169" s="7">
        <v>6</v>
      </c>
      <c r="G169" s="7">
        <v>11</v>
      </c>
      <c r="H169" s="7">
        <v>2</v>
      </c>
      <c r="I169" s="7">
        <v>2</v>
      </c>
      <c r="J169" s="7">
        <v>2</v>
      </c>
      <c r="K169" s="7">
        <v>0</v>
      </c>
      <c r="L169" s="7">
        <v>1</v>
      </c>
      <c r="M169" s="13">
        <v>1.8897338403041826</v>
      </c>
    </row>
    <row r="170" spans="1:13" s="8" customFormat="1" x14ac:dyDescent="0.2">
      <c r="A170" s="6" t="s">
        <v>47</v>
      </c>
      <c r="B170" s="7">
        <f t="shared" si="6"/>
        <v>149</v>
      </c>
      <c r="C170" s="7">
        <v>65</v>
      </c>
      <c r="D170" s="7">
        <v>56</v>
      </c>
      <c r="E170" s="7">
        <v>18</v>
      </c>
      <c r="F170" s="7">
        <v>6</v>
      </c>
      <c r="G170" s="7">
        <v>2</v>
      </c>
      <c r="H170" s="7">
        <v>1</v>
      </c>
      <c r="I170" s="7">
        <v>1</v>
      </c>
      <c r="J170" s="7">
        <v>0</v>
      </c>
      <c r="K170" s="7">
        <v>0</v>
      </c>
      <c r="L170" s="7">
        <v>0</v>
      </c>
      <c r="M170" s="13">
        <v>1.8657718120805369</v>
      </c>
    </row>
    <row r="171" spans="1:13" s="8" customFormat="1" x14ac:dyDescent="0.2">
      <c r="A171" s="6" t="s">
        <v>78</v>
      </c>
      <c r="B171" s="7">
        <f t="shared" si="6"/>
        <v>543</v>
      </c>
      <c r="C171" s="7">
        <v>258</v>
      </c>
      <c r="D171" s="7">
        <v>200</v>
      </c>
      <c r="E171" s="7">
        <v>53</v>
      </c>
      <c r="F171" s="7">
        <v>16</v>
      </c>
      <c r="G171" s="7">
        <v>3</v>
      </c>
      <c r="H171" s="7">
        <v>7</v>
      </c>
      <c r="I171" s="7">
        <v>2</v>
      </c>
      <c r="J171" s="7">
        <v>3</v>
      </c>
      <c r="K171" s="7">
        <v>0</v>
      </c>
      <c r="L171" s="7">
        <v>1</v>
      </c>
      <c r="M171" s="13">
        <v>1.8158379373848987</v>
      </c>
    </row>
    <row r="172" spans="1:13" s="8" customFormat="1" x14ac:dyDescent="0.2">
      <c r="A172" s="6" t="s">
        <v>148</v>
      </c>
      <c r="B172" s="7">
        <f t="shared" si="6"/>
        <v>59</v>
      </c>
      <c r="C172" s="7">
        <v>14</v>
      </c>
      <c r="D172" s="7">
        <v>15</v>
      </c>
      <c r="E172" s="7">
        <v>9</v>
      </c>
      <c r="F172" s="7">
        <v>7</v>
      </c>
      <c r="G172" s="7">
        <v>5</v>
      </c>
      <c r="H172" s="7">
        <v>4</v>
      </c>
      <c r="I172" s="7">
        <v>2</v>
      </c>
      <c r="J172" s="7">
        <v>1</v>
      </c>
      <c r="K172" s="7">
        <v>1</v>
      </c>
      <c r="L172" s="7">
        <v>1</v>
      </c>
      <c r="M172" s="13">
        <v>3.2372881355932202</v>
      </c>
    </row>
    <row r="173" spans="1:13" s="8" customFormat="1" x14ac:dyDescent="0.2">
      <c r="A173" s="6" t="s">
        <v>100</v>
      </c>
      <c r="B173" s="7">
        <f t="shared" si="6"/>
        <v>80</v>
      </c>
      <c r="C173" s="7">
        <v>40</v>
      </c>
      <c r="D173" s="7">
        <v>22</v>
      </c>
      <c r="E173" s="7">
        <v>11</v>
      </c>
      <c r="F173" s="7">
        <v>2</v>
      </c>
      <c r="G173" s="7">
        <v>3</v>
      </c>
      <c r="H173" s="7">
        <v>1</v>
      </c>
      <c r="I173" s="7">
        <v>1</v>
      </c>
      <c r="J173" s="7">
        <v>0</v>
      </c>
      <c r="K173" s="7">
        <v>0</v>
      </c>
      <c r="L173" s="7">
        <v>0</v>
      </c>
      <c r="M173" s="13">
        <v>1.9125000000000001</v>
      </c>
    </row>
    <row r="174" spans="1:13" s="8" customFormat="1" x14ac:dyDescent="0.2">
      <c r="A174" s="6" t="s">
        <v>115</v>
      </c>
      <c r="B174" s="7">
        <f t="shared" si="6"/>
        <v>398</v>
      </c>
      <c r="C174" s="7">
        <v>170</v>
      </c>
      <c r="D174" s="7">
        <v>138</v>
      </c>
      <c r="E174" s="7">
        <v>50</v>
      </c>
      <c r="F174" s="7">
        <v>12</v>
      </c>
      <c r="G174" s="7">
        <v>13</v>
      </c>
      <c r="H174" s="7">
        <v>7</v>
      </c>
      <c r="I174" s="7">
        <v>5</v>
      </c>
      <c r="J174" s="7">
        <v>0</v>
      </c>
      <c r="K174" s="7">
        <v>3</v>
      </c>
      <c r="L174" s="7">
        <v>0</v>
      </c>
      <c r="M174" s="13">
        <v>2.0427135678391961</v>
      </c>
    </row>
    <row r="175" spans="1:13" s="8" customFormat="1" x14ac:dyDescent="0.2">
      <c r="A175" s="6" t="s">
        <v>149</v>
      </c>
      <c r="B175" s="7">
        <f t="shared" si="6"/>
        <v>62</v>
      </c>
      <c r="C175" s="7">
        <v>30</v>
      </c>
      <c r="D175" s="7">
        <v>27</v>
      </c>
      <c r="E175" s="7">
        <v>5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3">
        <v>1.596774193548387</v>
      </c>
    </row>
    <row r="176" spans="1:13" s="8" customFormat="1" x14ac:dyDescent="0.2">
      <c r="A176" s="6" t="s">
        <v>150</v>
      </c>
      <c r="B176" s="7">
        <f t="shared" si="6"/>
        <v>8</v>
      </c>
      <c r="C176" s="7">
        <v>2</v>
      </c>
      <c r="D176" s="7">
        <v>2</v>
      </c>
      <c r="E176" s="7">
        <v>2</v>
      </c>
      <c r="F176" s="7">
        <v>0</v>
      </c>
      <c r="G176" s="7">
        <v>1</v>
      </c>
      <c r="H176" s="7">
        <v>1</v>
      </c>
      <c r="I176" s="7">
        <v>0</v>
      </c>
      <c r="J176" s="7">
        <v>0</v>
      </c>
      <c r="K176" s="7">
        <v>0</v>
      </c>
      <c r="L176" s="7">
        <v>0</v>
      </c>
      <c r="M176" s="13">
        <v>2.875</v>
      </c>
    </row>
    <row r="177" spans="1:13" s="8" customFormat="1" x14ac:dyDescent="0.2">
      <c r="A177" s="6" t="s">
        <v>151</v>
      </c>
      <c r="B177" s="7">
        <f t="shared" si="6"/>
        <v>140</v>
      </c>
      <c r="C177" s="7">
        <v>49</v>
      </c>
      <c r="D177" s="7">
        <v>37</v>
      </c>
      <c r="E177" s="7">
        <v>17</v>
      </c>
      <c r="F177" s="7">
        <v>11</v>
      </c>
      <c r="G177" s="7">
        <v>9</v>
      </c>
      <c r="H177" s="7">
        <v>5</v>
      </c>
      <c r="I177" s="7">
        <v>5</v>
      </c>
      <c r="J177" s="7">
        <v>1</v>
      </c>
      <c r="K177" s="7">
        <v>1</v>
      </c>
      <c r="L177" s="7">
        <v>5</v>
      </c>
      <c r="M177" s="13">
        <v>2.8285714285714287</v>
      </c>
    </row>
    <row r="178" spans="1:13" s="8" customFormat="1" x14ac:dyDescent="0.2">
      <c r="A178" s="6" t="s">
        <v>59</v>
      </c>
      <c r="B178" s="7">
        <f t="shared" si="6"/>
        <v>89</v>
      </c>
      <c r="C178" s="7">
        <v>49</v>
      </c>
      <c r="D178" s="7">
        <v>30</v>
      </c>
      <c r="E178" s="7">
        <v>4</v>
      </c>
      <c r="F178" s="7">
        <v>4</v>
      </c>
      <c r="G178" s="7">
        <v>1</v>
      </c>
      <c r="H178" s="7">
        <v>0</v>
      </c>
      <c r="I178" s="7">
        <v>0</v>
      </c>
      <c r="J178" s="7">
        <v>0</v>
      </c>
      <c r="K178" s="7">
        <v>0</v>
      </c>
      <c r="L178" s="7">
        <v>1</v>
      </c>
      <c r="M178" s="13">
        <v>1.7078651685393258</v>
      </c>
    </row>
    <row r="179" spans="1:13" s="8" customFormat="1" x14ac:dyDescent="0.2">
      <c r="A179" s="6" t="s">
        <v>79</v>
      </c>
      <c r="B179" s="7">
        <f t="shared" si="6"/>
        <v>98</v>
      </c>
      <c r="C179" s="7">
        <v>30</v>
      </c>
      <c r="D179" s="7">
        <v>34</v>
      </c>
      <c r="E179" s="7">
        <v>20</v>
      </c>
      <c r="F179" s="7">
        <v>7</v>
      </c>
      <c r="G179" s="7">
        <v>5</v>
      </c>
      <c r="H179" s="7">
        <v>1</v>
      </c>
      <c r="I179" s="7">
        <v>0</v>
      </c>
      <c r="J179" s="7">
        <v>0</v>
      </c>
      <c r="K179" s="7">
        <v>1</v>
      </c>
      <c r="L179" s="7">
        <v>0</v>
      </c>
      <c r="M179" s="13">
        <v>2.306122448979592</v>
      </c>
    </row>
    <row r="180" spans="1:13" s="8" customFormat="1" x14ac:dyDescent="0.2">
      <c r="A180" s="6" t="s">
        <v>152</v>
      </c>
      <c r="B180" s="7">
        <f t="shared" si="6"/>
        <v>60</v>
      </c>
      <c r="C180" s="7">
        <v>31</v>
      </c>
      <c r="D180" s="7">
        <v>19</v>
      </c>
      <c r="E180" s="7">
        <v>6</v>
      </c>
      <c r="F180" s="7">
        <v>3</v>
      </c>
      <c r="G180" s="7">
        <v>0</v>
      </c>
      <c r="H180" s="7">
        <v>1</v>
      </c>
      <c r="I180" s="7">
        <v>0</v>
      </c>
      <c r="J180" s="7">
        <v>0</v>
      </c>
      <c r="K180" s="7">
        <v>0</v>
      </c>
      <c r="L180" s="7">
        <v>0</v>
      </c>
      <c r="M180" s="13">
        <v>1.75</v>
      </c>
    </row>
    <row r="181" spans="1:13" s="8" customFormat="1" x14ac:dyDescent="0.2">
      <c r="A181" s="6" t="s">
        <v>68</v>
      </c>
      <c r="B181" s="7">
        <f t="shared" si="6"/>
        <v>797</v>
      </c>
      <c r="C181" s="7">
        <v>458</v>
      </c>
      <c r="D181" s="7">
        <v>235</v>
      </c>
      <c r="E181" s="7">
        <v>72</v>
      </c>
      <c r="F181" s="7">
        <v>15</v>
      </c>
      <c r="G181" s="7">
        <v>7</v>
      </c>
      <c r="H181" s="7">
        <v>4</v>
      </c>
      <c r="I181" s="7">
        <v>3</v>
      </c>
      <c r="J181" s="7">
        <v>2</v>
      </c>
      <c r="K181" s="7">
        <v>1</v>
      </c>
      <c r="L181" s="7">
        <v>0</v>
      </c>
      <c r="M181" s="13">
        <v>1.642409033877039</v>
      </c>
    </row>
    <row r="182" spans="1:13" s="8" customFormat="1" x14ac:dyDescent="0.2">
      <c r="A182" s="6" t="s">
        <v>153</v>
      </c>
      <c r="B182" s="7">
        <f t="shared" si="6"/>
        <v>74</v>
      </c>
      <c r="C182" s="7">
        <v>31</v>
      </c>
      <c r="D182" s="7">
        <v>26</v>
      </c>
      <c r="E182" s="7">
        <v>7</v>
      </c>
      <c r="F182" s="7">
        <v>9</v>
      </c>
      <c r="G182" s="7">
        <v>1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13">
        <v>1.9594594594594594</v>
      </c>
    </row>
    <row r="183" spans="1:13" s="8" customFormat="1" x14ac:dyDescent="0.2">
      <c r="A183" s="6" t="s">
        <v>154</v>
      </c>
      <c r="B183" s="7">
        <f t="shared" si="6"/>
        <v>66</v>
      </c>
      <c r="C183" s="7">
        <v>25</v>
      </c>
      <c r="D183" s="7">
        <v>28</v>
      </c>
      <c r="E183" s="7">
        <v>9</v>
      </c>
      <c r="F183" s="7">
        <v>1</v>
      </c>
      <c r="G183" s="7">
        <v>1</v>
      </c>
      <c r="H183" s="7">
        <v>2</v>
      </c>
      <c r="I183" s="7">
        <v>0</v>
      </c>
      <c r="J183" s="7">
        <v>0</v>
      </c>
      <c r="K183" s="7">
        <v>0</v>
      </c>
      <c r="L183" s="7">
        <v>0</v>
      </c>
      <c r="M183" s="13">
        <v>1.9545454545454546</v>
      </c>
    </row>
    <row r="184" spans="1:13" s="8" customFormat="1" x14ac:dyDescent="0.2">
      <c r="A184" s="6" t="s">
        <v>155</v>
      </c>
      <c r="B184" s="7">
        <f t="shared" si="6"/>
        <v>27</v>
      </c>
      <c r="C184" s="7">
        <v>11</v>
      </c>
      <c r="D184" s="7">
        <v>12</v>
      </c>
      <c r="E184" s="7">
        <v>4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13">
        <v>1.7407407407407407</v>
      </c>
    </row>
    <row r="185" spans="1:13" s="8" customFormat="1" x14ac:dyDescent="0.2">
      <c r="A185" s="6" t="s">
        <v>60</v>
      </c>
      <c r="B185" s="7">
        <f t="shared" si="6"/>
        <v>158</v>
      </c>
      <c r="C185" s="7">
        <v>84</v>
      </c>
      <c r="D185" s="7">
        <v>49</v>
      </c>
      <c r="E185" s="7">
        <v>18</v>
      </c>
      <c r="F185" s="7">
        <v>3</v>
      </c>
      <c r="G185" s="7">
        <v>3</v>
      </c>
      <c r="H185" s="7">
        <v>0</v>
      </c>
      <c r="I185" s="7">
        <v>0</v>
      </c>
      <c r="J185" s="7">
        <v>0</v>
      </c>
      <c r="K185" s="7">
        <v>0</v>
      </c>
      <c r="L185" s="7">
        <v>1</v>
      </c>
      <c r="M185" s="13">
        <v>1.7278481012658229</v>
      </c>
    </row>
    <row r="186" spans="1:13" s="8" customFormat="1" x14ac:dyDescent="0.2">
      <c r="A186" s="6" t="s">
        <v>69</v>
      </c>
      <c r="B186" s="7">
        <f t="shared" ref="B186:B250" si="7">SUM(C186:L186)</f>
        <v>286</v>
      </c>
      <c r="C186" s="7">
        <v>150</v>
      </c>
      <c r="D186" s="7">
        <v>92</v>
      </c>
      <c r="E186" s="7">
        <v>31</v>
      </c>
      <c r="F186" s="7">
        <v>4</v>
      </c>
      <c r="G186" s="7">
        <v>4</v>
      </c>
      <c r="H186" s="7">
        <v>2</v>
      </c>
      <c r="I186" s="7">
        <v>3</v>
      </c>
      <c r="J186" s="7">
        <v>0</v>
      </c>
      <c r="K186" s="7">
        <v>0</v>
      </c>
      <c r="L186" s="7">
        <v>0</v>
      </c>
      <c r="M186" s="13">
        <v>1.7342657342657342</v>
      </c>
    </row>
    <row r="187" spans="1:13" s="8" customFormat="1" x14ac:dyDescent="0.2">
      <c r="A187" s="6" t="s">
        <v>61</v>
      </c>
      <c r="B187" s="7">
        <f t="shared" si="7"/>
        <v>170</v>
      </c>
      <c r="C187" s="7">
        <v>100</v>
      </c>
      <c r="D187" s="7">
        <v>43</v>
      </c>
      <c r="E187" s="7">
        <v>18</v>
      </c>
      <c r="F187" s="7">
        <v>4</v>
      </c>
      <c r="G187" s="7">
        <v>3</v>
      </c>
      <c r="H187" s="7">
        <v>2</v>
      </c>
      <c r="I187" s="7">
        <v>0</v>
      </c>
      <c r="J187" s="7">
        <v>0</v>
      </c>
      <c r="K187" s="7">
        <v>0</v>
      </c>
      <c r="L187" s="7">
        <v>0</v>
      </c>
      <c r="M187" s="13">
        <v>1.6647058823529413</v>
      </c>
    </row>
    <row r="188" spans="1:13" s="8" customFormat="1" x14ac:dyDescent="0.2">
      <c r="A188" s="6" t="s">
        <v>48</v>
      </c>
      <c r="B188" s="7">
        <f t="shared" si="7"/>
        <v>176</v>
      </c>
      <c r="C188" s="7">
        <v>92</v>
      </c>
      <c r="D188" s="7">
        <v>59</v>
      </c>
      <c r="E188" s="7">
        <v>17</v>
      </c>
      <c r="F188" s="7">
        <v>6</v>
      </c>
      <c r="G188" s="7">
        <v>1</v>
      </c>
      <c r="H188" s="7">
        <v>1</v>
      </c>
      <c r="I188" s="7">
        <v>0</v>
      </c>
      <c r="J188" s="7">
        <v>0</v>
      </c>
      <c r="K188" s="7">
        <v>0</v>
      </c>
      <c r="L188" s="7">
        <v>0</v>
      </c>
      <c r="M188" s="13">
        <v>1.6818181818181819</v>
      </c>
    </row>
    <row r="189" spans="1:13" s="8" customFormat="1" x14ac:dyDescent="0.2">
      <c r="A189" s="6" t="s">
        <v>53</v>
      </c>
      <c r="B189" s="7">
        <f t="shared" si="7"/>
        <v>215</v>
      </c>
      <c r="C189" s="7">
        <v>101</v>
      </c>
      <c r="D189" s="7">
        <v>88</v>
      </c>
      <c r="E189" s="7">
        <v>20</v>
      </c>
      <c r="F189" s="7">
        <v>5</v>
      </c>
      <c r="G189" s="7">
        <v>0</v>
      </c>
      <c r="H189" s="7">
        <v>0</v>
      </c>
      <c r="I189" s="7">
        <v>1</v>
      </c>
      <c r="J189" s="7">
        <v>0</v>
      </c>
      <c r="K189" s="7">
        <v>0</v>
      </c>
      <c r="L189" s="7">
        <v>0</v>
      </c>
      <c r="M189" s="13">
        <v>1.6930232558139535</v>
      </c>
    </row>
    <row r="190" spans="1:13" s="8" customFormat="1" x14ac:dyDescent="0.2">
      <c r="A190" s="6" t="s">
        <v>156</v>
      </c>
      <c r="B190" s="7">
        <f t="shared" si="7"/>
        <v>34</v>
      </c>
      <c r="C190" s="7">
        <v>9</v>
      </c>
      <c r="D190" s="7">
        <v>9</v>
      </c>
      <c r="E190" s="7">
        <v>8</v>
      </c>
      <c r="F190" s="7">
        <v>4</v>
      </c>
      <c r="G190" s="7">
        <v>3</v>
      </c>
      <c r="H190" s="7">
        <v>0</v>
      </c>
      <c r="I190" s="7">
        <v>0</v>
      </c>
      <c r="J190" s="7">
        <v>1</v>
      </c>
      <c r="K190" s="7">
        <v>0</v>
      </c>
      <c r="L190" s="7">
        <v>0</v>
      </c>
      <c r="M190" s="13">
        <v>2.6470588235294117</v>
      </c>
    </row>
    <row r="191" spans="1:13" s="8" customFormat="1" x14ac:dyDescent="0.2">
      <c r="A191" s="6" t="s">
        <v>89</v>
      </c>
      <c r="B191" s="7">
        <f t="shared" si="7"/>
        <v>69</v>
      </c>
      <c r="C191" s="7">
        <v>28</v>
      </c>
      <c r="D191" s="7">
        <v>30</v>
      </c>
      <c r="E191" s="7">
        <v>8</v>
      </c>
      <c r="F191" s="7">
        <v>1</v>
      </c>
      <c r="G191" s="7">
        <v>1</v>
      </c>
      <c r="H191" s="7">
        <v>0</v>
      </c>
      <c r="I191" s="7">
        <v>1</v>
      </c>
      <c r="J191" s="7">
        <v>0</v>
      </c>
      <c r="K191" s="7">
        <v>0</v>
      </c>
      <c r="L191" s="7">
        <v>0</v>
      </c>
      <c r="M191" s="13">
        <v>1.855072463768116</v>
      </c>
    </row>
    <row r="192" spans="1:13" s="8" customFormat="1" x14ac:dyDescent="0.2">
      <c r="A192" s="6" t="s">
        <v>101</v>
      </c>
      <c r="B192" s="7">
        <f t="shared" si="7"/>
        <v>575</v>
      </c>
      <c r="C192" s="7">
        <v>244</v>
      </c>
      <c r="D192" s="7">
        <v>213</v>
      </c>
      <c r="E192" s="7">
        <v>73</v>
      </c>
      <c r="F192" s="7">
        <v>20</v>
      </c>
      <c r="G192" s="7">
        <v>14</v>
      </c>
      <c r="H192" s="7">
        <v>4</v>
      </c>
      <c r="I192" s="7">
        <v>3</v>
      </c>
      <c r="J192" s="7">
        <v>0</v>
      </c>
      <c r="K192" s="7">
        <v>3</v>
      </c>
      <c r="L192" s="7">
        <v>1</v>
      </c>
      <c r="M192" s="13">
        <v>1.951304347826087</v>
      </c>
    </row>
    <row r="193" spans="1:13" s="8" customFormat="1" x14ac:dyDescent="0.2">
      <c r="A193" s="6" t="s">
        <v>62</v>
      </c>
      <c r="B193" s="7">
        <f t="shared" si="7"/>
        <v>352</v>
      </c>
      <c r="C193" s="7">
        <v>155</v>
      </c>
      <c r="D193" s="7">
        <v>114</v>
      </c>
      <c r="E193" s="7">
        <v>48</v>
      </c>
      <c r="F193" s="7">
        <v>26</v>
      </c>
      <c r="G193" s="7">
        <v>4</v>
      </c>
      <c r="H193" s="7">
        <v>3</v>
      </c>
      <c r="I193" s="7">
        <v>1</v>
      </c>
      <c r="J193" s="7">
        <v>0</v>
      </c>
      <c r="K193" s="7">
        <v>1</v>
      </c>
      <c r="L193" s="7">
        <v>0</v>
      </c>
      <c r="M193" s="13">
        <v>1.9460227272727273</v>
      </c>
    </row>
    <row r="194" spans="1:13" s="8" customFormat="1" x14ac:dyDescent="0.2">
      <c r="A194" s="6" t="s">
        <v>102</v>
      </c>
      <c r="B194" s="7">
        <f t="shared" si="7"/>
        <v>792</v>
      </c>
      <c r="C194" s="7">
        <v>334</v>
      </c>
      <c r="D194" s="7">
        <v>290</v>
      </c>
      <c r="E194" s="7">
        <v>87</v>
      </c>
      <c r="F194" s="7">
        <v>43</v>
      </c>
      <c r="G194" s="7">
        <v>13</v>
      </c>
      <c r="H194" s="7">
        <v>16</v>
      </c>
      <c r="I194" s="7">
        <v>4</v>
      </c>
      <c r="J194" s="7">
        <v>1</v>
      </c>
      <c r="K194" s="7">
        <v>2</v>
      </c>
      <c r="L194" s="7">
        <v>2</v>
      </c>
      <c r="M194" s="13">
        <v>2</v>
      </c>
    </row>
    <row r="195" spans="1:13" s="8" customFormat="1" x14ac:dyDescent="0.2">
      <c r="A195" s="6" t="s">
        <v>63</v>
      </c>
      <c r="B195" s="7">
        <f t="shared" si="7"/>
        <v>384</v>
      </c>
      <c r="C195" s="7">
        <v>204</v>
      </c>
      <c r="D195" s="7">
        <v>117</v>
      </c>
      <c r="E195" s="7">
        <v>46</v>
      </c>
      <c r="F195" s="7">
        <v>7</v>
      </c>
      <c r="G195" s="7">
        <v>3</v>
      </c>
      <c r="H195" s="7">
        <v>3</v>
      </c>
      <c r="I195" s="7">
        <v>3</v>
      </c>
      <c r="J195" s="7">
        <v>1</v>
      </c>
      <c r="K195" s="7">
        <v>0</v>
      </c>
      <c r="L195" s="7">
        <v>0</v>
      </c>
      <c r="M195" s="13">
        <v>1.734375</v>
      </c>
    </row>
    <row r="196" spans="1:13" s="8" customFormat="1" x14ac:dyDescent="0.2">
      <c r="A196" s="6" t="s">
        <v>64</v>
      </c>
      <c r="B196" s="7">
        <f t="shared" si="7"/>
        <v>149</v>
      </c>
      <c r="C196" s="7">
        <v>62</v>
      </c>
      <c r="D196" s="7">
        <v>57</v>
      </c>
      <c r="E196" s="7">
        <v>16</v>
      </c>
      <c r="F196" s="7">
        <v>8</v>
      </c>
      <c r="G196" s="7">
        <v>4</v>
      </c>
      <c r="H196" s="7">
        <v>2</v>
      </c>
      <c r="I196" s="7">
        <v>0</v>
      </c>
      <c r="J196" s="7">
        <v>0</v>
      </c>
      <c r="K196" s="7">
        <v>0</v>
      </c>
      <c r="L196" s="7">
        <v>0</v>
      </c>
      <c r="M196" s="13">
        <v>1.9328859060402686</v>
      </c>
    </row>
    <row r="197" spans="1:13" s="8" customFormat="1" x14ac:dyDescent="0.2">
      <c r="A197" s="6" t="s">
        <v>157</v>
      </c>
      <c r="B197" s="7">
        <f t="shared" si="7"/>
        <v>38</v>
      </c>
      <c r="C197" s="7">
        <v>15</v>
      </c>
      <c r="D197" s="7">
        <v>11</v>
      </c>
      <c r="E197" s="7">
        <v>7</v>
      </c>
      <c r="F197" s="7">
        <v>3</v>
      </c>
      <c r="G197" s="7">
        <v>2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13">
        <v>2.1052631578947367</v>
      </c>
    </row>
    <row r="198" spans="1:13" s="8" customFormat="1" x14ac:dyDescent="0.2">
      <c r="A198" s="6" t="s">
        <v>158</v>
      </c>
      <c r="B198" s="7">
        <f t="shared" si="7"/>
        <v>31</v>
      </c>
      <c r="C198" s="7">
        <v>13</v>
      </c>
      <c r="D198" s="7">
        <v>12</v>
      </c>
      <c r="E198" s="7">
        <v>3</v>
      </c>
      <c r="F198" s="7">
        <v>0</v>
      </c>
      <c r="G198" s="7">
        <v>2</v>
      </c>
      <c r="H198" s="7">
        <v>1</v>
      </c>
      <c r="I198" s="7">
        <v>0</v>
      </c>
      <c r="J198" s="7">
        <v>0</v>
      </c>
      <c r="K198" s="7">
        <v>0</v>
      </c>
      <c r="L198" s="7">
        <v>0</v>
      </c>
      <c r="M198" s="13">
        <v>2</v>
      </c>
    </row>
    <row r="199" spans="1:13" s="8" customFormat="1" x14ac:dyDescent="0.2">
      <c r="A199" s="6" t="s">
        <v>90</v>
      </c>
      <c r="B199" s="7">
        <f t="shared" si="7"/>
        <v>146</v>
      </c>
      <c r="C199" s="7">
        <v>64</v>
      </c>
      <c r="D199" s="7">
        <v>61</v>
      </c>
      <c r="E199" s="7">
        <v>10</v>
      </c>
      <c r="F199" s="7">
        <v>6</v>
      </c>
      <c r="G199" s="7">
        <v>2</v>
      </c>
      <c r="H199" s="7">
        <v>1</v>
      </c>
      <c r="I199" s="7">
        <v>2</v>
      </c>
      <c r="J199" s="7">
        <v>0</v>
      </c>
      <c r="K199" s="7">
        <v>0</v>
      </c>
      <c r="L199" s="7">
        <v>0</v>
      </c>
      <c r="M199" s="13">
        <v>1.8493150684931507</v>
      </c>
    </row>
    <row r="200" spans="1:13" s="8" customFormat="1" x14ac:dyDescent="0.2">
      <c r="A200" s="6" t="s">
        <v>91</v>
      </c>
      <c r="B200" s="7">
        <f t="shared" si="7"/>
        <v>229</v>
      </c>
      <c r="C200" s="7">
        <v>118</v>
      </c>
      <c r="D200" s="7">
        <v>68</v>
      </c>
      <c r="E200" s="7">
        <v>20</v>
      </c>
      <c r="F200" s="7">
        <v>11</v>
      </c>
      <c r="G200" s="7">
        <v>7</v>
      </c>
      <c r="H200" s="7">
        <v>2</v>
      </c>
      <c r="I200" s="7">
        <v>0</v>
      </c>
      <c r="J200" s="7">
        <v>1</v>
      </c>
      <c r="K200" s="7">
        <v>0</v>
      </c>
      <c r="L200" s="7">
        <v>2</v>
      </c>
      <c r="M200" s="13">
        <v>1.8951965065502183</v>
      </c>
    </row>
    <row r="201" spans="1:13" s="8" customFormat="1" x14ac:dyDescent="0.2">
      <c r="A201" s="6" t="s">
        <v>159</v>
      </c>
      <c r="B201" s="7">
        <f t="shared" si="7"/>
        <v>186</v>
      </c>
      <c r="C201" s="7">
        <v>97</v>
      </c>
      <c r="D201" s="7">
        <v>58</v>
      </c>
      <c r="E201" s="7">
        <v>19</v>
      </c>
      <c r="F201" s="7">
        <v>8</v>
      </c>
      <c r="G201" s="7">
        <v>2</v>
      </c>
      <c r="H201" s="7">
        <v>1</v>
      </c>
      <c r="I201" s="7">
        <v>1</v>
      </c>
      <c r="J201" s="7">
        <v>0</v>
      </c>
      <c r="K201" s="7">
        <v>0</v>
      </c>
      <c r="L201" s="7">
        <v>0</v>
      </c>
      <c r="M201" s="13">
        <v>1.7473118279569892</v>
      </c>
    </row>
    <row r="202" spans="1:13" s="8" customFormat="1" x14ac:dyDescent="0.2">
      <c r="A202" s="6" t="s">
        <v>116</v>
      </c>
      <c r="B202" s="7">
        <f t="shared" si="7"/>
        <v>250</v>
      </c>
      <c r="C202" s="7">
        <v>103</v>
      </c>
      <c r="D202" s="7">
        <v>90</v>
      </c>
      <c r="E202" s="7">
        <v>36</v>
      </c>
      <c r="F202" s="7">
        <v>15</v>
      </c>
      <c r="G202" s="7">
        <v>5</v>
      </c>
      <c r="H202" s="7">
        <v>1</v>
      </c>
      <c r="I202" s="7">
        <v>0</v>
      </c>
      <c r="J202" s="7">
        <v>0</v>
      </c>
      <c r="K202" s="7">
        <v>0</v>
      </c>
      <c r="L202" s="7">
        <v>0</v>
      </c>
      <c r="M202" s="13">
        <v>1.9279999999999999</v>
      </c>
    </row>
    <row r="203" spans="1:13" s="8" customFormat="1" x14ac:dyDescent="0.2">
      <c r="A203" s="6" t="s">
        <v>103</v>
      </c>
      <c r="B203" s="7">
        <f t="shared" si="7"/>
        <v>142</v>
      </c>
      <c r="C203" s="7">
        <v>51</v>
      </c>
      <c r="D203" s="7">
        <v>44</v>
      </c>
      <c r="E203" s="7">
        <v>24</v>
      </c>
      <c r="F203" s="7">
        <v>11</v>
      </c>
      <c r="G203" s="7">
        <v>5</v>
      </c>
      <c r="H203" s="7">
        <v>6</v>
      </c>
      <c r="I203" s="7">
        <v>0</v>
      </c>
      <c r="J203" s="7">
        <v>0</v>
      </c>
      <c r="K203" s="7">
        <v>0</v>
      </c>
      <c r="L203" s="7">
        <v>1</v>
      </c>
      <c r="M203" s="13">
        <v>2.3028169014084505</v>
      </c>
    </row>
    <row r="204" spans="1:13" s="8" customFormat="1" x14ac:dyDescent="0.2">
      <c r="A204" s="6" t="s">
        <v>160</v>
      </c>
      <c r="B204" s="7">
        <f t="shared" si="7"/>
        <v>99</v>
      </c>
      <c r="C204" s="7">
        <v>36</v>
      </c>
      <c r="D204" s="7">
        <v>24</v>
      </c>
      <c r="E204" s="7">
        <v>14</v>
      </c>
      <c r="F204" s="7">
        <v>9</v>
      </c>
      <c r="G204" s="7">
        <v>3</v>
      </c>
      <c r="H204" s="7">
        <v>3</v>
      </c>
      <c r="I204" s="7">
        <v>5</v>
      </c>
      <c r="J204" s="7">
        <v>4</v>
      </c>
      <c r="K204" s="7">
        <v>1</v>
      </c>
      <c r="L204" s="7">
        <v>0</v>
      </c>
      <c r="M204" s="13">
        <v>2.7373737373737375</v>
      </c>
    </row>
    <row r="205" spans="1:13" s="8" customFormat="1" x14ac:dyDescent="0.2">
      <c r="A205" s="6" t="s">
        <v>49</v>
      </c>
      <c r="B205" s="7">
        <f t="shared" si="7"/>
        <v>130</v>
      </c>
      <c r="C205" s="7">
        <v>75</v>
      </c>
      <c r="D205" s="7">
        <v>37</v>
      </c>
      <c r="E205" s="7">
        <v>14</v>
      </c>
      <c r="F205" s="7">
        <v>1</v>
      </c>
      <c r="G205" s="7">
        <v>1</v>
      </c>
      <c r="H205" s="7">
        <v>1</v>
      </c>
      <c r="I205" s="7">
        <v>1</v>
      </c>
      <c r="J205" s="7">
        <v>0</v>
      </c>
      <c r="K205" s="7">
        <v>0</v>
      </c>
      <c r="L205" s="7">
        <v>0</v>
      </c>
      <c r="M205" s="13">
        <v>1.6384615384615384</v>
      </c>
    </row>
    <row r="206" spans="1:13" s="8" customFormat="1" x14ac:dyDescent="0.2">
      <c r="A206" s="6" t="s">
        <v>54</v>
      </c>
      <c r="B206" s="7">
        <f t="shared" si="7"/>
        <v>167</v>
      </c>
      <c r="C206" s="7">
        <v>84</v>
      </c>
      <c r="D206" s="7">
        <v>68</v>
      </c>
      <c r="E206" s="7">
        <v>11</v>
      </c>
      <c r="F206" s="7">
        <v>4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13">
        <v>1.6107784431137724</v>
      </c>
    </row>
    <row r="207" spans="1:13" s="8" customFormat="1" x14ac:dyDescent="0.2">
      <c r="A207" s="6" t="s">
        <v>161</v>
      </c>
      <c r="B207" s="7">
        <f t="shared" si="7"/>
        <v>165</v>
      </c>
      <c r="C207" s="7">
        <v>93</v>
      </c>
      <c r="D207" s="7">
        <v>60</v>
      </c>
      <c r="E207" s="7">
        <v>6</v>
      </c>
      <c r="F207" s="7">
        <v>3</v>
      </c>
      <c r="G207" s="7">
        <v>3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13">
        <v>1.5636363636363637</v>
      </c>
    </row>
    <row r="208" spans="1:13" s="8" customFormat="1" x14ac:dyDescent="0.2">
      <c r="A208" s="6" t="s">
        <v>55</v>
      </c>
      <c r="B208" s="7">
        <f t="shared" si="7"/>
        <v>128</v>
      </c>
      <c r="C208" s="7">
        <v>66</v>
      </c>
      <c r="D208" s="7">
        <v>52</v>
      </c>
      <c r="E208" s="7">
        <v>6</v>
      </c>
      <c r="F208" s="7">
        <v>2</v>
      </c>
      <c r="G208" s="7">
        <v>1</v>
      </c>
      <c r="H208" s="7">
        <v>0</v>
      </c>
      <c r="I208" s="7">
        <v>1</v>
      </c>
      <c r="J208" s="7">
        <v>0</v>
      </c>
      <c r="K208" s="7">
        <v>0</v>
      </c>
      <c r="L208" s="7">
        <v>0</v>
      </c>
      <c r="M208" s="13">
        <v>1.625</v>
      </c>
    </row>
    <row r="209" spans="1:13" s="8" customFormat="1" x14ac:dyDescent="0.2">
      <c r="A209" s="6" t="s">
        <v>162</v>
      </c>
      <c r="B209" s="7">
        <f t="shared" si="7"/>
        <v>45</v>
      </c>
      <c r="C209" s="7">
        <v>18</v>
      </c>
      <c r="D209" s="7">
        <v>13</v>
      </c>
      <c r="E209" s="7">
        <v>8</v>
      </c>
      <c r="F209" s="7">
        <v>3</v>
      </c>
      <c r="G209" s="7">
        <v>2</v>
      </c>
      <c r="H209" s="7">
        <v>0</v>
      </c>
      <c r="I209" s="7">
        <v>1</v>
      </c>
      <c r="J209" s="7">
        <v>0</v>
      </c>
      <c r="K209" s="7">
        <v>0</v>
      </c>
      <c r="L209" s="7">
        <v>0</v>
      </c>
      <c r="M209" s="13">
        <v>2.1555555555555554</v>
      </c>
    </row>
    <row r="210" spans="1:13" s="8" customFormat="1" x14ac:dyDescent="0.2">
      <c r="A210" s="6" t="s">
        <v>163</v>
      </c>
      <c r="B210" s="7">
        <f t="shared" si="7"/>
        <v>34</v>
      </c>
      <c r="C210" s="7">
        <v>20</v>
      </c>
      <c r="D210" s="7">
        <v>10</v>
      </c>
      <c r="E210" s="7">
        <v>3</v>
      </c>
      <c r="F210" s="7">
        <v>0</v>
      </c>
      <c r="G210" s="7">
        <v>1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13">
        <v>1.588235294117647</v>
      </c>
    </row>
    <row r="211" spans="1:13" s="8" customFormat="1" x14ac:dyDescent="0.2">
      <c r="A211" s="6" t="s">
        <v>104</v>
      </c>
      <c r="B211" s="7">
        <f t="shared" si="7"/>
        <v>205</v>
      </c>
      <c r="C211" s="7">
        <v>75</v>
      </c>
      <c r="D211" s="7">
        <v>74</v>
      </c>
      <c r="E211" s="7">
        <v>30</v>
      </c>
      <c r="F211" s="7">
        <v>11</v>
      </c>
      <c r="G211" s="7">
        <v>11</v>
      </c>
      <c r="H211" s="7">
        <v>1</v>
      </c>
      <c r="I211" s="7">
        <v>1</v>
      </c>
      <c r="J211" s="7">
        <v>1</v>
      </c>
      <c r="K211" s="7">
        <v>1</v>
      </c>
      <c r="L211" s="7">
        <v>0</v>
      </c>
      <c r="M211" s="13">
        <v>2.1560975609756099</v>
      </c>
    </row>
    <row r="212" spans="1:13" s="8" customFormat="1" x14ac:dyDescent="0.2">
      <c r="A212" s="6" t="s">
        <v>117</v>
      </c>
      <c r="B212" s="7">
        <f t="shared" si="7"/>
        <v>75</v>
      </c>
      <c r="C212" s="7">
        <v>31</v>
      </c>
      <c r="D212" s="7">
        <v>25</v>
      </c>
      <c r="E212" s="7">
        <v>10</v>
      </c>
      <c r="F212" s="7">
        <v>6</v>
      </c>
      <c r="G212" s="7">
        <v>1</v>
      </c>
      <c r="H212" s="7">
        <v>0</v>
      </c>
      <c r="I212" s="7">
        <v>1</v>
      </c>
      <c r="J212" s="7">
        <v>1</v>
      </c>
      <c r="K212" s="7">
        <v>0</v>
      </c>
      <c r="L212" s="7">
        <v>0</v>
      </c>
      <c r="M212" s="13">
        <v>2.0666666666666669</v>
      </c>
    </row>
    <row r="213" spans="1:13" s="8" customFormat="1" x14ac:dyDescent="0.2">
      <c r="A213" s="6" t="s">
        <v>164</v>
      </c>
      <c r="B213" s="7">
        <f t="shared" si="7"/>
        <v>65</v>
      </c>
      <c r="C213" s="7">
        <v>36</v>
      </c>
      <c r="D213" s="7">
        <v>14</v>
      </c>
      <c r="E213" s="7">
        <v>8</v>
      </c>
      <c r="F213" s="7">
        <v>4</v>
      </c>
      <c r="G213" s="7">
        <v>2</v>
      </c>
      <c r="H213" s="7">
        <v>1</v>
      </c>
      <c r="I213" s="7">
        <v>0</v>
      </c>
      <c r="J213" s="7">
        <v>0</v>
      </c>
      <c r="K213" s="7">
        <v>0</v>
      </c>
      <c r="L213" s="7">
        <v>0</v>
      </c>
      <c r="M213" s="13">
        <v>1.8461538461538463</v>
      </c>
    </row>
    <row r="214" spans="1:13" s="8" customFormat="1" x14ac:dyDescent="0.2">
      <c r="A214" s="6" t="s">
        <v>118</v>
      </c>
      <c r="B214" s="7">
        <f t="shared" si="7"/>
        <v>380</v>
      </c>
      <c r="C214" s="7">
        <v>162</v>
      </c>
      <c r="D214" s="7">
        <v>122</v>
      </c>
      <c r="E214" s="7">
        <v>37</v>
      </c>
      <c r="F214" s="7">
        <v>25</v>
      </c>
      <c r="G214" s="7">
        <v>13</v>
      </c>
      <c r="H214" s="7">
        <v>6</v>
      </c>
      <c r="I214" s="7">
        <v>5</v>
      </c>
      <c r="J214" s="7">
        <v>3</v>
      </c>
      <c r="K214" s="7">
        <v>2</v>
      </c>
      <c r="L214" s="7">
        <v>5</v>
      </c>
      <c r="M214" s="13">
        <v>2.236842105263158</v>
      </c>
    </row>
    <row r="215" spans="1:13" s="8" customFormat="1" x14ac:dyDescent="0.2">
      <c r="A215" s="6" t="s">
        <v>165</v>
      </c>
      <c r="B215" s="7">
        <f t="shared" si="7"/>
        <v>13</v>
      </c>
      <c r="C215" s="7">
        <v>4</v>
      </c>
      <c r="D215" s="7">
        <v>6</v>
      </c>
      <c r="E215" s="7">
        <v>2</v>
      </c>
      <c r="F215" s="7">
        <v>1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13">
        <v>2</v>
      </c>
    </row>
    <row r="216" spans="1:13" s="8" customFormat="1" x14ac:dyDescent="0.2">
      <c r="A216" s="6" t="s">
        <v>166</v>
      </c>
      <c r="B216" s="7">
        <f t="shared" si="7"/>
        <v>49</v>
      </c>
      <c r="C216" s="7">
        <v>16</v>
      </c>
      <c r="D216" s="7">
        <v>15</v>
      </c>
      <c r="E216" s="7">
        <v>9</v>
      </c>
      <c r="F216" s="7">
        <v>6</v>
      </c>
      <c r="G216" s="7">
        <v>1</v>
      </c>
      <c r="H216" s="7">
        <v>2</v>
      </c>
      <c r="I216" s="7">
        <v>0</v>
      </c>
      <c r="J216" s="7">
        <v>0</v>
      </c>
      <c r="K216" s="7">
        <v>0</v>
      </c>
      <c r="L216" s="7">
        <v>0</v>
      </c>
      <c r="M216" s="13">
        <v>2.3265306122448979</v>
      </c>
    </row>
    <row r="217" spans="1:13" s="8" customFormat="1" x14ac:dyDescent="0.2">
      <c r="A217" s="6" t="s">
        <v>167</v>
      </c>
      <c r="B217" s="7">
        <f t="shared" si="7"/>
        <v>30</v>
      </c>
      <c r="C217" s="7">
        <v>10</v>
      </c>
      <c r="D217" s="7">
        <v>11</v>
      </c>
      <c r="E217" s="7">
        <v>5</v>
      </c>
      <c r="F217" s="7">
        <v>2</v>
      </c>
      <c r="G217" s="7">
        <v>1</v>
      </c>
      <c r="H217" s="7">
        <v>0</v>
      </c>
      <c r="I217" s="7">
        <v>0</v>
      </c>
      <c r="J217" s="7">
        <v>1</v>
      </c>
      <c r="K217" s="7">
        <v>0</v>
      </c>
      <c r="L217" s="7">
        <v>0</v>
      </c>
      <c r="M217" s="13">
        <v>2.2666666666666666</v>
      </c>
    </row>
    <row r="218" spans="1:13" s="8" customFormat="1" x14ac:dyDescent="0.2">
      <c r="A218" s="6" t="s">
        <v>105</v>
      </c>
      <c r="B218" s="7">
        <f t="shared" si="7"/>
        <v>197</v>
      </c>
      <c r="C218" s="7">
        <v>62</v>
      </c>
      <c r="D218" s="7">
        <v>53</v>
      </c>
      <c r="E218" s="7">
        <v>34</v>
      </c>
      <c r="F218" s="7">
        <v>16</v>
      </c>
      <c r="G218" s="7">
        <v>10</v>
      </c>
      <c r="H218" s="7">
        <v>9</v>
      </c>
      <c r="I218" s="7">
        <v>7</v>
      </c>
      <c r="J218" s="7">
        <v>0</v>
      </c>
      <c r="K218" s="7">
        <v>2</v>
      </c>
      <c r="L218" s="7">
        <v>4</v>
      </c>
      <c r="M218" s="13">
        <v>2.781725888324873</v>
      </c>
    </row>
    <row r="219" spans="1:13" s="8" customFormat="1" x14ac:dyDescent="0.2">
      <c r="A219" s="6" t="s">
        <v>168</v>
      </c>
      <c r="B219" s="7">
        <f t="shared" si="7"/>
        <v>72</v>
      </c>
      <c r="C219" s="7">
        <v>38</v>
      </c>
      <c r="D219" s="7">
        <v>25</v>
      </c>
      <c r="E219" s="7">
        <v>6</v>
      </c>
      <c r="F219" s="7">
        <v>2</v>
      </c>
      <c r="G219" s="7">
        <v>1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13">
        <v>1.6527777777777777</v>
      </c>
    </row>
    <row r="220" spans="1:13" s="8" customFormat="1" x14ac:dyDescent="0.2">
      <c r="A220" s="6" t="s">
        <v>169</v>
      </c>
      <c r="B220" s="7">
        <f t="shared" si="7"/>
        <v>41</v>
      </c>
      <c r="C220" s="7">
        <v>24</v>
      </c>
      <c r="D220" s="7">
        <v>9</v>
      </c>
      <c r="E220" s="7">
        <v>8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13">
        <v>1.6097560975609757</v>
      </c>
    </row>
    <row r="221" spans="1:13" s="8" customFormat="1" x14ac:dyDescent="0.2">
      <c r="A221" s="6" t="s">
        <v>170</v>
      </c>
      <c r="B221" s="7">
        <f t="shared" si="7"/>
        <v>33</v>
      </c>
      <c r="C221" s="7">
        <v>17</v>
      </c>
      <c r="D221" s="7">
        <v>9</v>
      </c>
      <c r="E221" s="7">
        <v>5</v>
      </c>
      <c r="F221" s="7">
        <v>0</v>
      </c>
      <c r="G221" s="7">
        <v>1</v>
      </c>
      <c r="H221" s="7">
        <v>1</v>
      </c>
      <c r="I221" s="7">
        <v>0</v>
      </c>
      <c r="J221" s="7">
        <v>0</v>
      </c>
      <c r="K221" s="7">
        <v>0</v>
      </c>
      <c r="L221" s="7">
        <v>0</v>
      </c>
      <c r="M221" s="13">
        <v>1.8484848484848484</v>
      </c>
    </row>
    <row r="222" spans="1:13" s="8" customFormat="1" x14ac:dyDescent="0.2">
      <c r="A222" s="6" t="s">
        <v>106</v>
      </c>
      <c r="B222" s="7">
        <f t="shared" si="7"/>
        <v>105</v>
      </c>
      <c r="C222" s="7">
        <v>40</v>
      </c>
      <c r="D222" s="7">
        <v>37</v>
      </c>
      <c r="E222" s="7">
        <v>12</v>
      </c>
      <c r="F222" s="7">
        <v>9</v>
      </c>
      <c r="G222" s="7">
        <v>1</v>
      </c>
      <c r="H222" s="7">
        <v>2</v>
      </c>
      <c r="I222" s="7">
        <v>2</v>
      </c>
      <c r="J222" s="7">
        <v>2</v>
      </c>
      <c r="K222" s="7">
        <v>0</v>
      </c>
      <c r="L222" s="7">
        <v>0</v>
      </c>
      <c r="M222" s="13">
        <v>2.2190476190476192</v>
      </c>
    </row>
    <row r="223" spans="1:13" s="8" customFormat="1" x14ac:dyDescent="0.2">
      <c r="A223" s="6" t="s">
        <v>171</v>
      </c>
      <c r="B223" s="7">
        <f t="shared" si="7"/>
        <v>54</v>
      </c>
      <c r="C223" s="7">
        <v>21</v>
      </c>
      <c r="D223" s="7">
        <v>25</v>
      </c>
      <c r="E223" s="7">
        <v>6</v>
      </c>
      <c r="F223" s="7">
        <v>1</v>
      </c>
      <c r="G223" s="7">
        <v>1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3">
        <v>1.8148148148148149</v>
      </c>
    </row>
    <row r="224" spans="1:13" s="8" customFormat="1" x14ac:dyDescent="0.2">
      <c r="A224" s="6" t="s">
        <v>172</v>
      </c>
      <c r="B224" s="7">
        <f t="shared" si="7"/>
        <v>43</v>
      </c>
      <c r="C224" s="7">
        <v>32</v>
      </c>
      <c r="D224" s="7">
        <v>8</v>
      </c>
      <c r="E224" s="7">
        <v>2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1</v>
      </c>
      <c r="L224" s="7">
        <v>0</v>
      </c>
      <c r="M224" s="13">
        <v>1.4651162790697674</v>
      </c>
    </row>
    <row r="225" spans="1:13" s="8" customFormat="1" x14ac:dyDescent="0.2">
      <c r="A225" s="6" t="s">
        <v>107</v>
      </c>
      <c r="B225" s="7">
        <f t="shared" si="7"/>
        <v>99</v>
      </c>
      <c r="C225" s="7">
        <v>45</v>
      </c>
      <c r="D225" s="7">
        <v>37</v>
      </c>
      <c r="E225" s="7">
        <v>7</v>
      </c>
      <c r="F225" s="7">
        <v>6</v>
      </c>
      <c r="G225" s="7">
        <v>2</v>
      </c>
      <c r="H225" s="7">
        <v>1</v>
      </c>
      <c r="I225" s="7">
        <v>1</v>
      </c>
      <c r="J225" s="7">
        <v>0</v>
      </c>
      <c r="K225" s="7">
        <v>0</v>
      </c>
      <c r="L225" s="7">
        <v>0</v>
      </c>
      <c r="M225" s="13">
        <v>1.8888888888888888</v>
      </c>
    </row>
    <row r="226" spans="1:13" s="8" customFormat="1" x14ac:dyDescent="0.2">
      <c r="A226" s="6" t="s">
        <v>173</v>
      </c>
      <c r="B226" s="7">
        <f t="shared" si="7"/>
        <v>63</v>
      </c>
      <c r="C226" s="7">
        <v>34</v>
      </c>
      <c r="D226" s="7">
        <v>20</v>
      </c>
      <c r="E226" s="7">
        <v>7</v>
      </c>
      <c r="F226" s="7">
        <v>0</v>
      </c>
      <c r="G226" s="7">
        <v>2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13">
        <v>1.6666666666666667</v>
      </c>
    </row>
    <row r="227" spans="1:13" s="8" customFormat="1" x14ac:dyDescent="0.2">
      <c r="A227" s="6" t="s">
        <v>174</v>
      </c>
      <c r="B227" s="7">
        <f t="shared" si="7"/>
        <v>72</v>
      </c>
      <c r="C227" s="7">
        <v>31</v>
      </c>
      <c r="D227" s="7">
        <v>28</v>
      </c>
      <c r="E227" s="7">
        <v>6</v>
      </c>
      <c r="F227" s="7">
        <v>2</v>
      </c>
      <c r="G227" s="7">
        <v>1</v>
      </c>
      <c r="H227" s="7">
        <v>1</v>
      </c>
      <c r="I227" s="7">
        <v>1</v>
      </c>
      <c r="J227" s="7">
        <v>0</v>
      </c>
      <c r="K227" s="7">
        <v>0</v>
      </c>
      <c r="L227" s="7">
        <v>2</v>
      </c>
      <c r="M227" s="13">
        <v>2.0972222222222223</v>
      </c>
    </row>
    <row r="228" spans="1:13" s="8" customFormat="1" x14ac:dyDescent="0.2">
      <c r="A228" s="6" t="s">
        <v>70</v>
      </c>
      <c r="B228" s="7">
        <f t="shared" si="7"/>
        <v>194</v>
      </c>
      <c r="C228" s="7">
        <v>90</v>
      </c>
      <c r="D228" s="7">
        <v>75</v>
      </c>
      <c r="E228" s="7">
        <v>20</v>
      </c>
      <c r="F228" s="7">
        <v>7</v>
      </c>
      <c r="G228" s="7">
        <v>0</v>
      </c>
      <c r="H228" s="7">
        <v>0</v>
      </c>
      <c r="I228" s="7">
        <v>1</v>
      </c>
      <c r="J228" s="7">
        <v>1</v>
      </c>
      <c r="K228" s="7">
        <v>0</v>
      </c>
      <c r="L228" s="7">
        <v>0</v>
      </c>
      <c r="M228" s="13">
        <v>1.768041237113402</v>
      </c>
    </row>
    <row r="229" spans="1:13" s="8" customFormat="1" x14ac:dyDescent="0.2">
      <c r="A229" s="6" t="s">
        <v>175</v>
      </c>
      <c r="B229" s="7">
        <f t="shared" si="7"/>
        <v>103</v>
      </c>
      <c r="C229" s="7">
        <v>64</v>
      </c>
      <c r="D229" s="7">
        <v>31</v>
      </c>
      <c r="E229" s="7">
        <v>8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13">
        <v>1.4563106796116505</v>
      </c>
    </row>
    <row r="230" spans="1:13" s="8" customFormat="1" x14ac:dyDescent="0.2">
      <c r="A230" s="6" t="s">
        <v>176</v>
      </c>
      <c r="B230" s="7">
        <f>SUM(C230:L230)</f>
        <v>52</v>
      </c>
      <c r="C230" s="7">
        <v>22</v>
      </c>
      <c r="D230" s="7">
        <v>20</v>
      </c>
      <c r="E230" s="7">
        <v>7</v>
      </c>
      <c r="F230" s="7">
        <v>2</v>
      </c>
      <c r="G230" s="7">
        <v>0</v>
      </c>
      <c r="H230" s="7">
        <v>0</v>
      </c>
      <c r="I230" s="7">
        <v>0</v>
      </c>
      <c r="J230" s="7">
        <v>1</v>
      </c>
      <c r="K230" s="7">
        <v>0</v>
      </c>
      <c r="L230" s="7">
        <v>0</v>
      </c>
      <c r="M230" s="13">
        <v>1.9038461538461537</v>
      </c>
    </row>
    <row r="231" spans="1:13" s="8" customFormat="1" x14ac:dyDescent="0.2">
      <c r="A231" s="6" t="s">
        <v>177</v>
      </c>
      <c r="B231" s="7">
        <f t="shared" si="7"/>
        <v>96</v>
      </c>
      <c r="C231" s="7">
        <v>54</v>
      </c>
      <c r="D231" s="7">
        <v>29</v>
      </c>
      <c r="E231" s="7">
        <v>9</v>
      </c>
      <c r="F231" s="7">
        <v>1</v>
      </c>
      <c r="G231" s="7">
        <v>3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13">
        <v>1.6458333333333333</v>
      </c>
    </row>
    <row r="232" spans="1:13" s="8" customFormat="1" x14ac:dyDescent="0.2">
      <c r="A232" s="6" t="s">
        <v>178</v>
      </c>
      <c r="B232" s="7">
        <f t="shared" si="7"/>
        <v>95</v>
      </c>
      <c r="C232" s="7">
        <v>48</v>
      </c>
      <c r="D232" s="7">
        <v>32</v>
      </c>
      <c r="E232" s="7">
        <v>9</v>
      </c>
      <c r="F232" s="7">
        <v>2</v>
      </c>
      <c r="G232" s="7">
        <v>1</v>
      </c>
      <c r="H232" s="7">
        <v>2</v>
      </c>
      <c r="I232" s="7">
        <v>1</v>
      </c>
      <c r="J232" s="7">
        <v>0</v>
      </c>
      <c r="K232" s="7">
        <v>0</v>
      </c>
      <c r="L232" s="7">
        <v>0</v>
      </c>
      <c r="M232" s="13">
        <v>1.8</v>
      </c>
    </row>
    <row r="233" spans="1:13" s="8" customFormat="1" x14ac:dyDescent="0.2">
      <c r="A233" s="6" t="s">
        <v>179</v>
      </c>
      <c r="B233" s="7">
        <f t="shared" si="7"/>
        <v>35</v>
      </c>
      <c r="C233" s="7">
        <v>12</v>
      </c>
      <c r="D233" s="7">
        <v>16</v>
      </c>
      <c r="E233" s="7">
        <v>4</v>
      </c>
      <c r="F233" s="7">
        <v>1</v>
      </c>
      <c r="G233" s="7">
        <v>1</v>
      </c>
      <c r="H233" s="7">
        <v>1</v>
      </c>
      <c r="I233" s="7">
        <v>0</v>
      </c>
      <c r="J233" s="7">
        <v>0</v>
      </c>
      <c r="K233" s="7">
        <v>0</v>
      </c>
      <c r="L233" s="7">
        <v>0</v>
      </c>
      <c r="M233" s="13">
        <v>2.0285714285714285</v>
      </c>
    </row>
    <row r="234" spans="1:13" s="8" customFormat="1" x14ac:dyDescent="0.2">
      <c r="A234" s="6" t="s">
        <v>180</v>
      </c>
      <c r="B234" s="7">
        <f t="shared" si="7"/>
        <v>35</v>
      </c>
      <c r="C234" s="7">
        <v>16</v>
      </c>
      <c r="D234" s="7">
        <v>12</v>
      </c>
      <c r="E234" s="7">
        <v>6</v>
      </c>
      <c r="F234" s="7">
        <v>1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13">
        <v>1.7714285714285714</v>
      </c>
    </row>
    <row r="235" spans="1:13" s="8" customFormat="1" x14ac:dyDescent="0.2">
      <c r="A235" s="6" t="s">
        <v>71</v>
      </c>
      <c r="B235" s="7">
        <f t="shared" si="7"/>
        <v>231</v>
      </c>
      <c r="C235" s="7">
        <v>128</v>
      </c>
      <c r="D235" s="7">
        <v>78</v>
      </c>
      <c r="E235" s="7">
        <v>17</v>
      </c>
      <c r="F235" s="7">
        <v>5</v>
      </c>
      <c r="G235" s="7">
        <v>1</v>
      </c>
      <c r="H235" s="7">
        <v>2</v>
      </c>
      <c r="I235" s="7">
        <v>0</v>
      </c>
      <c r="J235" s="7">
        <v>0</v>
      </c>
      <c r="K235" s="7">
        <v>0</v>
      </c>
      <c r="L235" s="7">
        <v>0</v>
      </c>
      <c r="M235" s="13">
        <v>1.6103896103896105</v>
      </c>
    </row>
    <row r="236" spans="1:13" s="8" customFormat="1" x14ac:dyDescent="0.2">
      <c r="A236" s="6" t="s">
        <v>181</v>
      </c>
      <c r="B236" s="7">
        <f t="shared" si="7"/>
        <v>63</v>
      </c>
      <c r="C236" s="7">
        <v>27</v>
      </c>
      <c r="D236" s="7">
        <v>21</v>
      </c>
      <c r="E236" s="7">
        <v>8</v>
      </c>
      <c r="F236" s="7">
        <v>5</v>
      </c>
      <c r="G236" s="7">
        <v>2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13">
        <v>1.9523809523809523</v>
      </c>
    </row>
    <row r="237" spans="1:13" s="8" customFormat="1" x14ac:dyDescent="0.2">
      <c r="A237" s="6" t="s">
        <v>119</v>
      </c>
      <c r="B237" s="7">
        <f t="shared" si="7"/>
        <v>314</v>
      </c>
      <c r="C237" s="7">
        <v>109</v>
      </c>
      <c r="D237" s="7">
        <v>102</v>
      </c>
      <c r="E237" s="7">
        <v>37</v>
      </c>
      <c r="F237" s="7">
        <v>23</v>
      </c>
      <c r="G237" s="7">
        <v>18</v>
      </c>
      <c r="H237" s="7">
        <v>8</v>
      </c>
      <c r="I237" s="7">
        <v>7</v>
      </c>
      <c r="J237" s="7">
        <v>7</v>
      </c>
      <c r="K237" s="7">
        <v>1</v>
      </c>
      <c r="L237" s="7">
        <v>2</v>
      </c>
      <c r="M237" s="13">
        <v>2.515923566878981</v>
      </c>
    </row>
    <row r="238" spans="1:13" s="8" customFormat="1" x14ac:dyDescent="0.2">
      <c r="A238" s="6" t="s">
        <v>182</v>
      </c>
      <c r="B238" s="7">
        <f t="shared" si="7"/>
        <v>28</v>
      </c>
      <c r="C238" s="7">
        <v>15</v>
      </c>
      <c r="D238" s="7">
        <v>10</v>
      </c>
      <c r="E238" s="7">
        <v>3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13">
        <v>1.5714285714285714</v>
      </c>
    </row>
    <row r="239" spans="1:13" s="8" customFormat="1" x14ac:dyDescent="0.2">
      <c r="A239" s="6" t="s">
        <v>65</v>
      </c>
      <c r="B239" s="7">
        <f t="shared" si="7"/>
        <v>427</v>
      </c>
      <c r="C239" s="7">
        <v>223</v>
      </c>
      <c r="D239" s="7">
        <v>155</v>
      </c>
      <c r="E239" s="7">
        <v>31</v>
      </c>
      <c r="F239" s="7">
        <v>12</v>
      </c>
      <c r="G239" s="7">
        <v>4</v>
      </c>
      <c r="H239" s="7">
        <v>2</v>
      </c>
      <c r="I239" s="7">
        <v>0</v>
      </c>
      <c r="J239" s="7">
        <v>0</v>
      </c>
      <c r="K239" s="7">
        <v>0</v>
      </c>
      <c r="L239" s="7">
        <v>0</v>
      </c>
      <c r="M239" s="13">
        <v>1.6533957845433256</v>
      </c>
    </row>
    <row r="240" spans="1:13" s="8" customFormat="1" x14ac:dyDescent="0.2">
      <c r="A240" s="6" t="s">
        <v>56</v>
      </c>
      <c r="B240" s="7">
        <f t="shared" si="7"/>
        <v>600</v>
      </c>
      <c r="C240" s="7">
        <v>313</v>
      </c>
      <c r="D240" s="7">
        <v>207</v>
      </c>
      <c r="E240" s="7">
        <v>46</v>
      </c>
      <c r="F240" s="7">
        <v>15</v>
      </c>
      <c r="G240" s="7">
        <v>9</v>
      </c>
      <c r="H240" s="7">
        <v>5</v>
      </c>
      <c r="I240" s="7">
        <v>2</v>
      </c>
      <c r="J240" s="7">
        <v>2</v>
      </c>
      <c r="K240" s="7">
        <v>0</v>
      </c>
      <c r="L240" s="7">
        <v>1</v>
      </c>
      <c r="M240" s="13">
        <v>1.74</v>
      </c>
    </row>
    <row r="241" spans="1:13" s="8" customFormat="1" x14ac:dyDescent="0.2">
      <c r="A241" s="6" t="s">
        <v>183</v>
      </c>
      <c r="B241" s="7">
        <f t="shared" si="7"/>
        <v>81</v>
      </c>
      <c r="C241" s="7">
        <v>31</v>
      </c>
      <c r="D241" s="7">
        <v>32</v>
      </c>
      <c r="E241" s="7">
        <v>8</v>
      </c>
      <c r="F241" s="7">
        <v>6</v>
      </c>
      <c r="G241" s="7">
        <v>4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13">
        <v>2.0123456790123457</v>
      </c>
    </row>
    <row r="242" spans="1:13" s="8" customFormat="1" x14ac:dyDescent="0.2">
      <c r="A242" s="6" t="s">
        <v>184</v>
      </c>
      <c r="B242" s="7">
        <f t="shared" si="7"/>
        <v>53</v>
      </c>
      <c r="C242" s="7">
        <v>28</v>
      </c>
      <c r="D242" s="7">
        <v>19</v>
      </c>
      <c r="E242" s="7">
        <v>4</v>
      </c>
      <c r="F242" s="7">
        <v>1</v>
      </c>
      <c r="G242" s="7">
        <v>0</v>
      </c>
      <c r="H242" s="7">
        <v>1</v>
      </c>
      <c r="I242" s="7">
        <v>0</v>
      </c>
      <c r="J242" s="7">
        <v>0</v>
      </c>
      <c r="K242" s="7">
        <v>0</v>
      </c>
      <c r="L242" s="7">
        <v>0</v>
      </c>
      <c r="M242" s="13">
        <v>1.6603773584905661</v>
      </c>
    </row>
    <row r="243" spans="1:13" s="8" customFormat="1" x14ac:dyDescent="0.2">
      <c r="A243" s="6" t="s">
        <v>185</v>
      </c>
      <c r="B243" s="7">
        <f t="shared" si="7"/>
        <v>87</v>
      </c>
      <c r="C243" s="7">
        <v>46</v>
      </c>
      <c r="D243" s="7">
        <v>28</v>
      </c>
      <c r="E243" s="7">
        <v>10</v>
      </c>
      <c r="F243" s="7">
        <v>1</v>
      </c>
      <c r="G243" s="7">
        <v>1</v>
      </c>
      <c r="H243" s="7">
        <v>0</v>
      </c>
      <c r="I243" s="7">
        <v>0</v>
      </c>
      <c r="J243" s="7">
        <v>0</v>
      </c>
      <c r="K243" s="7">
        <v>0</v>
      </c>
      <c r="L243" s="7">
        <v>1</v>
      </c>
      <c r="M243" s="13">
        <v>1.7586206896551724</v>
      </c>
    </row>
    <row r="244" spans="1:13" s="8" customFormat="1" x14ac:dyDescent="0.2">
      <c r="A244" s="6" t="s">
        <v>81</v>
      </c>
      <c r="B244" s="7">
        <f t="shared" si="7"/>
        <v>94</v>
      </c>
      <c r="C244" s="7">
        <v>38</v>
      </c>
      <c r="D244" s="7">
        <v>33</v>
      </c>
      <c r="E244" s="7">
        <v>12</v>
      </c>
      <c r="F244" s="7">
        <v>6</v>
      </c>
      <c r="G244" s="7">
        <v>4</v>
      </c>
      <c r="H244" s="7">
        <v>1</v>
      </c>
      <c r="I244" s="7">
        <v>0</v>
      </c>
      <c r="J244" s="7">
        <v>0</v>
      </c>
      <c r="K244" s="7">
        <v>0</v>
      </c>
      <c r="L244" s="7">
        <v>0</v>
      </c>
      <c r="M244" s="13">
        <v>2.021276595744681</v>
      </c>
    </row>
    <row r="245" spans="1:13" s="8" customFormat="1" x14ac:dyDescent="0.2">
      <c r="A245" s="6" t="s">
        <v>186</v>
      </c>
      <c r="B245" s="7">
        <f t="shared" si="7"/>
        <v>101</v>
      </c>
      <c r="C245" s="7">
        <v>49</v>
      </c>
      <c r="D245" s="7">
        <v>38</v>
      </c>
      <c r="E245" s="7">
        <v>7</v>
      </c>
      <c r="F245" s="7">
        <v>6</v>
      </c>
      <c r="G245" s="7">
        <v>0</v>
      </c>
      <c r="H245" s="7">
        <v>1</v>
      </c>
      <c r="I245" s="7">
        <v>0</v>
      </c>
      <c r="J245" s="7">
        <v>0</v>
      </c>
      <c r="K245" s="7">
        <v>0</v>
      </c>
      <c r="L245" s="7">
        <v>0</v>
      </c>
      <c r="M245" s="13">
        <v>1.7425742574257426</v>
      </c>
    </row>
    <row r="246" spans="1:13" s="8" customFormat="1" x14ac:dyDescent="0.2">
      <c r="A246" s="6" t="s">
        <v>92</v>
      </c>
      <c r="B246" s="7">
        <f t="shared" si="7"/>
        <v>142</v>
      </c>
      <c r="C246" s="7">
        <v>65</v>
      </c>
      <c r="D246" s="7">
        <v>51</v>
      </c>
      <c r="E246" s="7">
        <v>9</v>
      </c>
      <c r="F246" s="7">
        <v>5</v>
      </c>
      <c r="G246" s="7">
        <v>7</v>
      </c>
      <c r="H246" s="7">
        <v>3</v>
      </c>
      <c r="I246" s="7">
        <v>2</v>
      </c>
      <c r="J246" s="7">
        <v>0</v>
      </c>
      <c r="K246" s="7">
        <v>0</v>
      </c>
      <c r="L246" s="7">
        <v>0</v>
      </c>
      <c r="M246" s="13">
        <v>1.9788732394366197</v>
      </c>
    </row>
    <row r="247" spans="1:13" s="8" customFormat="1" x14ac:dyDescent="0.2">
      <c r="A247" s="6" t="s">
        <v>187</v>
      </c>
      <c r="B247" s="7">
        <f t="shared" si="7"/>
        <v>80</v>
      </c>
      <c r="C247" s="7">
        <v>44</v>
      </c>
      <c r="D247" s="7">
        <v>25</v>
      </c>
      <c r="E247" s="7">
        <v>5</v>
      </c>
      <c r="F247" s="7">
        <v>5</v>
      </c>
      <c r="G247" s="7">
        <v>0</v>
      </c>
      <c r="H247" s="7">
        <v>0</v>
      </c>
      <c r="I247" s="7">
        <v>1</v>
      </c>
      <c r="J247" s="7">
        <v>0</v>
      </c>
      <c r="K247" s="7">
        <v>0</v>
      </c>
      <c r="L247" s="7">
        <v>0</v>
      </c>
      <c r="M247" s="13">
        <v>1.7</v>
      </c>
    </row>
    <row r="248" spans="1:13" s="8" customFormat="1" x14ac:dyDescent="0.2">
      <c r="A248" s="6" t="s">
        <v>188</v>
      </c>
      <c r="B248" s="7">
        <f t="shared" si="7"/>
        <v>45</v>
      </c>
      <c r="C248" s="7">
        <v>10</v>
      </c>
      <c r="D248" s="7">
        <v>20</v>
      </c>
      <c r="E248" s="7">
        <v>7</v>
      </c>
      <c r="F248" s="7">
        <v>3</v>
      </c>
      <c r="G248" s="7">
        <v>1</v>
      </c>
      <c r="H248" s="7">
        <v>0</v>
      </c>
      <c r="I248" s="7">
        <v>1</v>
      </c>
      <c r="J248" s="7">
        <v>3</v>
      </c>
      <c r="K248" s="7">
        <v>0</v>
      </c>
      <c r="L248" s="7">
        <v>0</v>
      </c>
      <c r="M248" s="13">
        <v>2.6444444444444444</v>
      </c>
    </row>
    <row r="249" spans="1:13" s="8" customFormat="1" x14ac:dyDescent="0.2">
      <c r="A249" s="6" t="s">
        <v>189</v>
      </c>
      <c r="B249" s="7">
        <f t="shared" si="7"/>
        <v>87</v>
      </c>
      <c r="C249" s="7">
        <v>41</v>
      </c>
      <c r="D249" s="7">
        <v>32</v>
      </c>
      <c r="E249" s="7">
        <v>11</v>
      </c>
      <c r="F249" s="7">
        <v>2</v>
      </c>
      <c r="G249" s="7">
        <v>1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13">
        <v>1.735632183908046</v>
      </c>
    </row>
    <row r="250" spans="1:13" s="8" customFormat="1" x14ac:dyDescent="0.2">
      <c r="A250" s="6" t="s">
        <v>108</v>
      </c>
      <c r="B250" s="7">
        <f t="shared" si="7"/>
        <v>237</v>
      </c>
      <c r="C250" s="7">
        <v>93</v>
      </c>
      <c r="D250" s="7">
        <v>79</v>
      </c>
      <c r="E250" s="7">
        <v>36</v>
      </c>
      <c r="F250" s="7">
        <v>19</v>
      </c>
      <c r="G250" s="7">
        <v>6</v>
      </c>
      <c r="H250" s="7">
        <v>2</v>
      </c>
      <c r="I250" s="7">
        <v>2</v>
      </c>
      <c r="J250" s="7">
        <v>0</v>
      </c>
      <c r="K250" s="7">
        <v>0</v>
      </c>
      <c r="L250" s="7">
        <v>0</v>
      </c>
      <c r="M250" s="13">
        <v>2.071729957805907</v>
      </c>
    </row>
    <row r="251" spans="1:13" s="8" customFormat="1" x14ac:dyDescent="0.2">
      <c r="A251" s="6" t="s">
        <v>190</v>
      </c>
      <c r="B251" s="7">
        <f t="shared" ref="B251:B258" si="8">SUM(C251:L251)</f>
        <v>43</v>
      </c>
      <c r="C251" s="7">
        <v>22</v>
      </c>
      <c r="D251" s="7">
        <v>12</v>
      </c>
      <c r="E251" s="7">
        <v>5</v>
      </c>
      <c r="F251" s="7">
        <v>4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13">
        <v>1.7906976744186047</v>
      </c>
    </row>
    <row r="252" spans="1:13" s="8" customFormat="1" x14ac:dyDescent="0.2">
      <c r="A252" s="6" t="s">
        <v>191</v>
      </c>
      <c r="B252" s="7">
        <f t="shared" si="8"/>
        <v>66</v>
      </c>
      <c r="C252" s="7">
        <v>33</v>
      </c>
      <c r="D252" s="7">
        <v>19</v>
      </c>
      <c r="E252" s="7">
        <v>8</v>
      </c>
      <c r="F252" s="7">
        <v>2</v>
      </c>
      <c r="G252" s="7">
        <v>1</v>
      </c>
      <c r="H252" s="7">
        <v>0</v>
      </c>
      <c r="I252" s="7">
        <v>1</v>
      </c>
      <c r="J252" s="7">
        <v>1</v>
      </c>
      <c r="K252" s="7">
        <v>0</v>
      </c>
      <c r="L252" s="7">
        <v>1</v>
      </c>
      <c r="M252" s="13">
        <v>2.0454545454545454</v>
      </c>
    </row>
    <row r="253" spans="1:13" s="8" customFormat="1" x14ac:dyDescent="0.2">
      <c r="A253" s="6" t="s">
        <v>72</v>
      </c>
      <c r="B253" s="7">
        <f t="shared" si="8"/>
        <v>125</v>
      </c>
      <c r="C253" s="7">
        <v>58</v>
      </c>
      <c r="D253" s="7">
        <v>49</v>
      </c>
      <c r="E253" s="7">
        <v>8</v>
      </c>
      <c r="F253" s="7">
        <v>4</v>
      </c>
      <c r="G253" s="7">
        <v>3</v>
      </c>
      <c r="H253" s="7">
        <v>1</v>
      </c>
      <c r="I253" s="7">
        <v>0</v>
      </c>
      <c r="J253" s="7">
        <v>1</v>
      </c>
      <c r="K253" s="7">
        <v>1</v>
      </c>
      <c r="L253" s="7">
        <v>0</v>
      </c>
      <c r="M253" s="13">
        <v>1.8720000000000001</v>
      </c>
    </row>
    <row r="254" spans="1:13" s="8" customFormat="1" x14ac:dyDescent="0.2">
      <c r="A254" s="6" t="s">
        <v>93</v>
      </c>
      <c r="B254" s="7">
        <f t="shared" si="8"/>
        <v>359</v>
      </c>
      <c r="C254" s="7">
        <v>157</v>
      </c>
      <c r="D254" s="7">
        <v>138</v>
      </c>
      <c r="E254" s="7">
        <v>36</v>
      </c>
      <c r="F254" s="7">
        <v>14</v>
      </c>
      <c r="G254" s="7">
        <v>3</v>
      </c>
      <c r="H254" s="7">
        <v>6</v>
      </c>
      <c r="I254" s="7">
        <v>2</v>
      </c>
      <c r="J254" s="7">
        <v>2</v>
      </c>
      <c r="K254" s="7">
        <v>0</v>
      </c>
      <c r="L254" s="7">
        <v>1</v>
      </c>
      <c r="M254" s="13">
        <v>1.9164345403899721</v>
      </c>
    </row>
    <row r="255" spans="1:13" s="8" customFormat="1" x14ac:dyDescent="0.2">
      <c r="A255" s="6" t="s">
        <v>94</v>
      </c>
      <c r="B255" s="7">
        <f t="shared" si="8"/>
        <v>59</v>
      </c>
      <c r="C255" s="7">
        <v>18</v>
      </c>
      <c r="D255" s="7">
        <v>24</v>
      </c>
      <c r="E255" s="7">
        <v>12</v>
      </c>
      <c r="F255" s="7">
        <v>3</v>
      </c>
      <c r="G255" s="7">
        <v>0</v>
      </c>
      <c r="H255" s="7">
        <v>1</v>
      </c>
      <c r="I255" s="7">
        <v>1</v>
      </c>
      <c r="J255" s="7">
        <v>0</v>
      </c>
      <c r="K255" s="7">
        <v>0</v>
      </c>
      <c r="L255" s="7">
        <v>0</v>
      </c>
      <c r="M255" s="13">
        <v>2.152542372881356</v>
      </c>
    </row>
    <row r="256" spans="1:13" s="8" customFormat="1" x14ac:dyDescent="0.2">
      <c r="A256" s="6" t="s">
        <v>192</v>
      </c>
      <c r="B256" s="7">
        <f t="shared" si="8"/>
        <v>49</v>
      </c>
      <c r="C256" s="7">
        <v>25</v>
      </c>
      <c r="D256" s="7">
        <v>16</v>
      </c>
      <c r="E256" s="7">
        <v>5</v>
      </c>
      <c r="F256" s="7">
        <v>1</v>
      </c>
      <c r="G256" s="7">
        <v>1</v>
      </c>
      <c r="H256" s="7">
        <v>1</v>
      </c>
      <c r="I256" s="7">
        <v>0</v>
      </c>
      <c r="J256" s="7">
        <v>0</v>
      </c>
      <c r="K256" s="7">
        <v>0</v>
      </c>
      <c r="L256" s="7">
        <v>0</v>
      </c>
      <c r="M256" s="13">
        <v>1.7755102040816326</v>
      </c>
    </row>
    <row r="257" spans="1:13" s="8" customFormat="1" x14ac:dyDescent="0.2">
      <c r="A257" s="6" t="s">
        <v>95</v>
      </c>
      <c r="B257" s="7">
        <f t="shared" si="8"/>
        <v>164</v>
      </c>
      <c r="C257" s="7">
        <v>90</v>
      </c>
      <c r="D257" s="7">
        <v>49</v>
      </c>
      <c r="E257" s="7">
        <v>13</v>
      </c>
      <c r="F257" s="7">
        <v>6</v>
      </c>
      <c r="G257" s="7">
        <v>3</v>
      </c>
      <c r="H257" s="7">
        <v>2</v>
      </c>
      <c r="I257" s="7">
        <v>1</v>
      </c>
      <c r="J257" s="7">
        <v>0</v>
      </c>
      <c r="K257" s="7">
        <v>0</v>
      </c>
      <c r="L257" s="7">
        <v>0</v>
      </c>
      <c r="M257" s="13">
        <v>1.7378048780487805</v>
      </c>
    </row>
    <row r="258" spans="1:13" s="8" customFormat="1" x14ac:dyDescent="0.2">
      <c r="A258" s="6" t="s">
        <v>82</v>
      </c>
      <c r="B258" s="7">
        <f t="shared" si="8"/>
        <v>692</v>
      </c>
      <c r="C258" s="7">
        <v>344</v>
      </c>
      <c r="D258" s="7">
        <v>231</v>
      </c>
      <c r="E258" s="7">
        <v>84</v>
      </c>
      <c r="F258" s="7">
        <v>21</v>
      </c>
      <c r="G258" s="7">
        <v>7</v>
      </c>
      <c r="H258" s="7">
        <v>2</v>
      </c>
      <c r="I258" s="7">
        <v>2</v>
      </c>
      <c r="J258" s="7">
        <v>0</v>
      </c>
      <c r="K258" s="7">
        <v>1</v>
      </c>
      <c r="L258" s="7">
        <v>0</v>
      </c>
      <c r="M258" s="13">
        <v>1.7514450867052023</v>
      </c>
    </row>
    <row r="259" spans="1:13" s="8" customFormat="1" x14ac:dyDescent="0.2">
      <c r="A259" s="2"/>
    </row>
    <row r="260" spans="1:13" s="8" customFormat="1" x14ac:dyDescent="0.2">
      <c r="A260" s="2"/>
    </row>
    <row r="261" spans="1:13" s="8" customFormat="1" x14ac:dyDescent="0.2">
      <c r="A261" s="2"/>
    </row>
    <row r="262" spans="1:13" s="8" customFormat="1" x14ac:dyDescent="0.2">
      <c r="A262" s="2"/>
    </row>
    <row r="263" spans="1:13" s="8" customFormat="1" x14ac:dyDescent="0.2">
      <c r="A263" s="2"/>
    </row>
    <row r="264" spans="1:13" s="8" customFormat="1" x14ac:dyDescent="0.2">
      <c r="A264" s="2"/>
    </row>
    <row r="265" spans="1:13" s="8" customFormat="1" x14ac:dyDescent="0.2">
      <c r="A265" s="2"/>
    </row>
    <row r="266" spans="1:13" s="8" customFormat="1" x14ac:dyDescent="0.2">
      <c r="A266" s="2"/>
    </row>
    <row r="267" spans="1:13" s="8" customFormat="1" x14ac:dyDescent="0.2">
      <c r="A267" s="2"/>
    </row>
    <row r="268" spans="1:13" s="8" customFormat="1" x14ac:dyDescent="0.2">
      <c r="A268" s="2"/>
    </row>
    <row r="269" spans="1:13" s="8" customFormat="1" x14ac:dyDescent="0.2">
      <c r="A269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B14" sqref="B14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574</v>
      </c>
    </row>
    <row r="3" spans="1:91" s="55" customFormat="1" ht="20.100000000000001" customHeight="1" x14ac:dyDescent="0.2">
      <c r="A3" s="81" t="s">
        <v>541</v>
      </c>
      <c r="B3" s="95" t="s">
        <v>13</v>
      </c>
      <c r="C3" s="95" t="s">
        <v>441</v>
      </c>
      <c r="D3" s="95"/>
      <c r="E3" s="95"/>
      <c r="F3" s="95"/>
      <c r="G3" s="95"/>
      <c r="H3" s="95"/>
      <c r="I3" s="95"/>
      <c r="J3" s="95"/>
      <c r="K3" s="95" t="s">
        <v>442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55" customFormat="1" ht="20.100000000000001" customHeight="1" x14ac:dyDescent="0.2">
      <c r="A4" s="81"/>
      <c r="B4" s="95"/>
      <c r="C4" s="40" t="s">
        <v>443</v>
      </c>
      <c r="D4" s="40" t="s">
        <v>444</v>
      </c>
      <c r="E4" s="40" t="s">
        <v>445</v>
      </c>
      <c r="F4" s="40" t="s">
        <v>446</v>
      </c>
      <c r="G4" s="40" t="s">
        <v>447</v>
      </c>
      <c r="H4" s="40" t="s">
        <v>448</v>
      </c>
      <c r="I4" s="40" t="s">
        <v>449</v>
      </c>
      <c r="J4" s="40" t="s">
        <v>450</v>
      </c>
      <c r="K4" s="56" t="s">
        <v>451</v>
      </c>
      <c r="L4" s="56" t="s">
        <v>452</v>
      </c>
      <c r="M4" s="56" t="s">
        <v>453</v>
      </c>
      <c r="N4" s="56" t="s">
        <v>454</v>
      </c>
      <c r="O4" s="56" t="s">
        <v>455</v>
      </c>
      <c r="P4" s="56" t="s">
        <v>456</v>
      </c>
      <c r="Q4" s="56" t="s">
        <v>457</v>
      </c>
      <c r="R4" s="56" t="s">
        <v>458</v>
      </c>
      <c r="S4" s="56" t="s">
        <v>459</v>
      </c>
      <c r="T4" s="56" t="s">
        <v>460</v>
      </c>
      <c r="U4" s="56" t="s">
        <v>461</v>
      </c>
      <c r="V4" s="56" t="s">
        <v>462</v>
      </c>
      <c r="W4" s="56" t="s">
        <v>463</v>
      </c>
      <c r="X4" s="56" t="s">
        <v>464</v>
      </c>
      <c r="Y4" s="56" t="s">
        <v>465</v>
      </c>
      <c r="Z4" s="56" t="s">
        <v>466</v>
      </c>
      <c r="AA4" s="56" t="s">
        <v>467</v>
      </c>
      <c r="AB4" s="56" t="s">
        <v>468</v>
      </c>
      <c r="AC4" s="56" t="s">
        <v>469</v>
      </c>
      <c r="AD4" s="56" t="s">
        <v>470</v>
      </c>
      <c r="AE4" s="56" t="s">
        <v>471</v>
      </c>
      <c r="AF4" s="56" t="s">
        <v>472</v>
      </c>
      <c r="AG4" s="56" t="s">
        <v>473</v>
      </c>
      <c r="AH4" s="56" t="s">
        <v>474</v>
      </c>
      <c r="AI4" s="56" t="s">
        <v>475</v>
      </c>
      <c r="AJ4" s="56" t="s">
        <v>476</v>
      </c>
      <c r="AK4" s="56" t="s">
        <v>477</v>
      </c>
      <c r="AL4" s="56" t="s">
        <v>478</v>
      </c>
      <c r="AM4" s="56" t="s">
        <v>479</v>
      </c>
      <c r="AN4" s="56" t="s">
        <v>480</v>
      </c>
      <c r="AO4" s="56" t="s">
        <v>481</v>
      </c>
      <c r="AP4" s="56" t="s">
        <v>482</v>
      </c>
      <c r="AQ4" s="56" t="s">
        <v>483</v>
      </c>
      <c r="AR4" s="56" t="s">
        <v>484</v>
      </c>
      <c r="AS4" s="56" t="s">
        <v>485</v>
      </c>
      <c r="AT4" s="56" t="s">
        <v>486</v>
      </c>
      <c r="AU4" s="56" t="s">
        <v>487</v>
      </c>
      <c r="AV4" s="56" t="s">
        <v>488</v>
      </c>
      <c r="AW4" s="56" t="s">
        <v>489</v>
      </c>
      <c r="AX4" s="56" t="s">
        <v>490</v>
      </c>
      <c r="AY4" s="56" t="s">
        <v>491</v>
      </c>
      <c r="AZ4" s="56" t="s">
        <v>492</v>
      </c>
      <c r="BA4" s="56" t="s">
        <v>493</v>
      </c>
      <c r="BB4" s="56" t="s">
        <v>494</v>
      </c>
      <c r="BC4" s="56" t="s">
        <v>495</v>
      </c>
      <c r="BD4" s="56" t="s">
        <v>496</v>
      </c>
      <c r="BE4" s="56" t="s">
        <v>497</v>
      </c>
      <c r="BF4" s="56" t="s">
        <v>498</v>
      </c>
      <c r="BG4" s="56" t="s">
        <v>499</v>
      </c>
      <c r="BH4" s="56" t="s">
        <v>500</v>
      </c>
      <c r="BI4" s="56" t="s">
        <v>501</v>
      </c>
      <c r="BJ4" s="56" t="s">
        <v>502</v>
      </c>
      <c r="BK4" s="56" t="s">
        <v>503</v>
      </c>
      <c r="BL4" s="56" t="s">
        <v>504</v>
      </c>
      <c r="BM4" s="56" t="s">
        <v>505</v>
      </c>
      <c r="BN4" s="56" t="s">
        <v>506</v>
      </c>
      <c r="BO4" s="56" t="s">
        <v>507</v>
      </c>
      <c r="BP4" s="56" t="s">
        <v>508</v>
      </c>
      <c r="BQ4" s="56" t="s">
        <v>509</v>
      </c>
      <c r="BR4" s="56" t="s">
        <v>510</v>
      </c>
      <c r="BS4" s="56" t="s">
        <v>511</v>
      </c>
      <c r="BT4" s="56" t="s">
        <v>512</v>
      </c>
      <c r="BU4" s="56" t="s">
        <v>513</v>
      </c>
      <c r="BV4" s="56" t="s">
        <v>514</v>
      </c>
      <c r="BW4" s="56" t="s">
        <v>515</v>
      </c>
      <c r="BX4" s="56" t="s">
        <v>516</v>
      </c>
      <c r="BY4" s="56" t="s">
        <v>517</v>
      </c>
      <c r="BZ4" s="56" t="s">
        <v>518</v>
      </c>
      <c r="CA4" s="56" t="s">
        <v>519</v>
      </c>
      <c r="CB4" s="56" t="s">
        <v>520</v>
      </c>
      <c r="CC4" s="56" t="s">
        <v>521</v>
      </c>
      <c r="CD4" s="56" t="s">
        <v>522</v>
      </c>
      <c r="CE4" s="56" t="s">
        <v>523</v>
      </c>
      <c r="CF4" s="56" t="s">
        <v>524</v>
      </c>
      <c r="CG4" s="56" t="s">
        <v>525</v>
      </c>
      <c r="CH4" s="56" t="s">
        <v>526</v>
      </c>
      <c r="CI4" s="56" t="s">
        <v>527</v>
      </c>
      <c r="CJ4" s="56" t="s">
        <v>528</v>
      </c>
      <c r="CK4" s="56" t="s">
        <v>529</v>
      </c>
      <c r="CL4" s="56" t="s">
        <v>530</v>
      </c>
      <c r="CM4" s="56" t="s">
        <v>531</v>
      </c>
    </row>
    <row r="5" spans="1:91" x14ac:dyDescent="0.2">
      <c r="A5" s="52" t="s">
        <v>193</v>
      </c>
      <c r="B5" s="11">
        <f>SUM(B8:B19,B23:B42)</f>
        <v>41180</v>
      </c>
      <c r="C5" s="7">
        <f>SUM(K5:S5)-P5</f>
        <v>8391</v>
      </c>
      <c r="D5" s="7">
        <f>SUM(T5:Z5)</f>
        <v>3875</v>
      </c>
      <c r="E5" s="7">
        <f>SUM(AA5:AI5)</f>
        <v>4271</v>
      </c>
      <c r="F5" s="7">
        <f>SUM(AJ5:AP5)</f>
        <v>4623</v>
      </c>
      <c r="G5" s="7">
        <f>SUM(AQ5:BA5)</f>
        <v>6304</v>
      </c>
      <c r="H5" s="7">
        <f>SUM(BB5:BN5)</f>
        <v>4340</v>
      </c>
      <c r="I5" s="7">
        <f>SUM(BO5:CA5)</f>
        <v>7982</v>
      </c>
      <c r="J5" s="7">
        <f>SUM(CB5:CM5)-CG5</f>
        <v>6018</v>
      </c>
      <c r="K5" s="11">
        <f t="shared" ref="K5:BN5" si="0">SUM(K8:K19,K23:K42)</f>
        <v>246</v>
      </c>
      <c r="L5" s="11">
        <f t="shared" si="0"/>
        <v>702</v>
      </c>
      <c r="M5" s="11">
        <f t="shared" si="0"/>
        <v>359</v>
      </c>
      <c r="N5" s="11">
        <f t="shared" si="0"/>
        <v>638</v>
      </c>
      <c r="O5" s="11">
        <f t="shared" si="0"/>
        <v>600</v>
      </c>
      <c r="P5" s="11">
        <f t="shared" si="0"/>
        <v>2545</v>
      </c>
      <c r="Q5" s="7">
        <f>SUM(K5:P5)</f>
        <v>5090</v>
      </c>
      <c r="R5" s="11">
        <f t="shared" si="0"/>
        <v>393</v>
      </c>
      <c r="S5" s="11">
        <f t="shared" si="0"/>
        <v>363</v>
      </c>
      <c r="T5" s="11">
        <f t="shared" si="0"/>
        <v>745</v>
      </c>
      <c r="U5" s="11">
        <f t="shared" si="0"/>
        <v>613</v>
      </c>
      <c r="V5" s="11">
        <f t="shared" si="0"/>
        <v>343</v>
      </c>
      <c r="W5" s="11">
        <f t="shared" si="0"/>
        <v>431</v>
      </c>
      <c r="X5" s="11">
        <f t="shared" si="0"/>
        <v>459</v>
      </c>
      <c r="Y5" s="11">
        <f t="shared" si="0"/>
        <v>355</v>
      </c>
      <c r="Z5" s="11">
        <f t="shared" si="0"/>
        <v>929</v>
      </c>
      <c r="AA5" s="11">
        <f t="shared" si="0"/>
        <v>307</v>
      </c>
      <c r="AB5" s="11">
        <f t="shared" si="0"/>
        <v>437</v>
      </c>
      <c r="AC5" s="11">
        <f t="shared" si="0"/>
        <v>185</v>
      </c>
      <c r="AD5" s="11">
        <f t="shared" si="0"/>
        <v>423</v>
      </c>
      <c r="AE5" s="11">
        <f t="shared" si="0"/>
        <v>303</v>
      </c>
      <c r="AF5" s="11">
        <f t="shared" si="0"/>
        <v>539</v>
      </c>
      <c r="AG5" s="11">
        <f t="shared" si="0"/>
        <v>915</v>
      </c>
      <c r="AH5" s="11">
        <f t="shared" si="0"/>
        <v>355</v>
      </c>
      <c r="AI5" s="11">
        <f t="shared" si="0"/>
        <v>807</v>
      </c>
      <c r="AJ5" s="11">
        <f t="shared" si="0"/>
        <v>596</v>
      </c>
      <c r="AK5" s="11">
        <f t="shared" si="0"/>
        <v>731</v>
      </c>
      <c r="AL5" s="11">
        <f t="shared" si="0"/>
        <v>1220</v>
      </c>
      <c r="AM5" s="11">
        <f t="shared" si="0"/>
        <v>922</v>
      </c>
      <c r="AN5" s="11">
        <f t="shared" si="0"/>
        <v>334</v>
      </c>
      <c r="AO5" s="11">
        <f t="shared" si="0"/>
        <v>539</v>
      </c>
      <c r="AP5" s="11">
        <f t="shared" si="0"/>
        <v>281</v>
      </c>
      <c r="AQ5" s="11">
        <f t="shared" si="0"/>
        <v>304</v>
      </c>
      <c r="AR5" s="11">
        <f t="shared" si="0"/>
        <v>931</v>
      </c>
      <c r="AS5" s="11">
        <f t="shared" si="0"/>
        <v>415</v>
      </c>
      <c r="AT5" s="11">
        <f t="shared" si="0"/>
        <v>294</v>
      </c>
      <c r="AU5" s="11">
        <f t="shared" si="0"/>
        <v>492</v>
      </c>
      <c r="AV5" s="11">
        <f t="shared" si="0"/>
        <v>714</v>
      </c>
      <c r="AW5" s="11">
        <f t="shared" si="0"/>
        <v>880</v>
      </c>
      <c r="AX5" s="11">
        <f t="shared" si="0"/>
        <v>479</v>
      </c>
      <c r="AY5" s="11">
        <f t="shared" si="0"/>
        <v>113</v>
      </c>
      <c r="AZ5" s="11">
        <f t="shared" si="0"/>
        <v>426</v>
      </c>
      <c r="BA5" s="11">
        <f t="shared" si="0"/>
        <v>1256</v>
      </c>
      <c r="BB5" s="11">
        <f t="shared" si="0"/>
        <v>702</v>
      </c>
      <c r="BC5" s="11">
        <f t="shared" si="0"/>
        <v>90</v>
      </c>
      <c r="BD5" s="11">
        <f t="shared" si="0"/>
        <v>418</v>
      </c>
      <c r="BE5" s="11">
        <f t="shared" si="0"/>
        <v>244</v>
      </c>
      <c r="BF5" s="11">
        <f t="shared" si="0"/>
        <v>183</v>
      </c>
      <c r="BG5" s="11">
        <f t="shared" si="0"/>
        <v>461</v>
      </c>
      <c r="BH5" s="11">
        <f t="shared" si="0"/>
        <v>158</v>
      </c>
      <c r="BI5" s="11">
        <f t="shared" si="0"/>
        <v>281</v>
      </c>
      <c r="BJ5" s="11">
        <f t="shared" si="0"/>
        <v>563</v>
      </c>
      <c r="BK5" s="11">
        <f t="shared" si="0"/>
        <v>292</v>
      </c>
      <c r="BL5" s="11">
        <f t="shared" si="0"/>
        <v>425</v>
      </c>
      <c r="BM5" s="11">
        <f t="shared" si="0"/>
        <v>226</v>
      </c>
      <c r="BN5" s="11">
        <f t="shared" si="0"/>
        <v>297</v>
      </c>
      <c r="BO5" s="11">
        <f t="shared" ref="BO5:CM5" si="1">SUM(BO8:BO19,BO23:BO42)</f>
        <v>765</v>
      </c>
      <c r="BP5" s="11">
        <f t="shared" si="1"/>
        <v>561</v>
      </c>
      <c r="BQ5" s="11">
        <f t="shared" si="1"/>
        <v>802</v>
      </c>
      <c r="BR5" s="11">
        <f t="shared" si="1"/>
        <v>343</v>
      </c>
      <c r="BS5" s="11">
        <f t="shared" si="1"/>
        <v>81</v>
      </c>
      <c r="BT5" s="11">
        <f t="shared" si="1"/>
        <v>925</v>
      </c>
      <c r="BU5" s="11">
        <f t="shared" si="1"/>
        <v>1468</v>
      </c>
      <c r="BV5" s="11">
        <f t="shared" si="1"/>
        <v>698</v>
      </c>
      <c r="BW5" s="11">
        <f t="shared" si="1"/>
        <v>340</v>
      </c>
      <c r="BX5" s="11">
        <f t="shared" si="1"/>
        <v>637</v>
      </c>
      <c r="BY5" s="11">
        <f t="shared" si="1"/>
        <v>195</v>
      </c>
      <c r="BZ5" s="11">
        <f t="shared" si="1"/>
        <v>346</v>
      </c>
      <c r="CA5" s="11">
        <f t="shared" si="1"/>
        <v>821</v>
      </c>
      <c r="CB5" s="11">
        <f t="shared" si="1"/>
        <v>258</v>
      </c>
      <c r="CC5" s="11">
        <f t="shared" si="1"/>
        <v>479</v>
      </c>
      <c r="CD5" s="11">
        <f t="shared" si="1"/>
        <v>551</v>
      </c>
      <c r="CE5" s="11">
        <f t="shared" si="1"/>
        <v>208</v>
      </c>
      <c r="CF5" s="11">
        <f t="shared" si="1"/>
        <v>414</v>
      </c>
      <c r="CG5" s="11">
        <f>SUM(CC5:CF5)</f>
        <v>1652</v>
      </c>
      <c r="CH5" s="11">
        <f t="shared" si="1"/>
        <v>956</v>
      </c>
      <c r="CI5" s="11">
        <f t="shared" si="1"/>
        <v>906</v>
      </c>
      <c r="CJ5" s="11">
        <f t="shared" si="1"/>
        <v>431</v>
      </c>
      <c r="CK5" s="11">
        <f t="shared" si="1"/>
        <v>198</v>
      </c>
      <c r="CL5" s="11">
        <f t="shared" si="1"/>
        <v>837</v>
      </c>
      <c r="CM5" s="11">
        <f t="shared" si="1"/>
        <v>780</v>
      </c>
    </row>
    <row r="6" spans="1:91" x14ac:dyDescent="0.2">
      <c r="A6" s="52"/>
    </row>
    <row r="7" spans="1:91" ht="12.75" customHeight="1" x14ac:dyDescent="0.2">
      <c r="A7" s="52" t="s">
        <v>542</v>
      </c>
    </row>
    <row r="8" spans="1:91" x14ac:dyDescent="0.2">
      <c r="A8" s="8" t="s">
        <v>221</v>
      </c>
      <c r="B8" s="7">
        <f>SUM(C8:J8)</f>
        <v>206</v>
      </c>
      <c r="C8" s="7">
        <f>SUM(K8:S8)-P8</f>
        <v>14</v>
      </c>
      <c r="D8" s="7">
        <f>SUM(T8:Z8)</f>
        <v>12</v>
      </c>
      <c r="E8" s="7">
        <f>SUM(AA8:AI8)</f>
        <v>14</v>
      </c>
      <c r="F8" s="7">
        <f>SUM(AJ8:AP8)</f>
        <v>28</v>
      </c>
      <c r="G8" s="7">
        <f>SUM(AQ8:BA8)</f>
        <v>28</v>
      </c>
      <c r="H8" s="7">
        <f>SUM(BB8:BN8)</f>
        <v>30</v>
      </c>
      <c r="I8" s="7">
        <f>SUM(BO8:CA8)</f>
        <v>41</v>
      </c>
      <c r="J8" s="7">
        <f>SUM(CB8:CM8)-CG8</f>
        <v>39</v>
      </c>
      <c r="K8" s="7">
        <v>3</v>
      </c>
      <c r="L8" s="7">
        <v>1</v>
      </c>
      <c r="M8" s="7">
        <v>2</v>
      </c>
      <c r="N8" s="7">
        <v>1</v>
      </c>
      <c r="O8" s="7">
        <v>1</v>
      </c>
      <c r="P8" s="7">
        <f>SUM(K8:O8)</f>
        <v>8</v>
      </c>
      <c r="Q8" s="7">
        <v>3</v>
      </c>
      <c r="R8" s="7">
        <v>3</v>
      </c>
      <c r="S8" s="7">
        <v>0</v>
      </c>
      <c r="T8" s="7">
        <v>5</v>
      </c>
      <c r="U8" s="7">
        <v>1</v>
      </c>
      <c r="V8" s="7">
        <v>1</v>
      </c>
      <c r="W8" s="7">
        <v>2</v>
      </c>
      <c r="X8" s="7">
        <v>2</v>
      </c>
      <c r="Y8" s="7">
        <v>1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3</v>
      </c>
      <c r="AF8" s="7">
        <v>0</v>
      </c>
      <c r="AG8" s="7">
        <v>8</v>
      </c>
      <c r="AH8" s="7">
        <v>1</v>
      </c>
      <c r="AI8" s="7">
        <v>2</v>
      </c>
      <c r="AJ8" s="7">
        <v>4</v>
      </c>
      <c r="AK8" s="7">
        <v>6</v>
      </c>
      <c r="AL8" s="7">
        <v>8</v>
      </c>
      <c r="AM8" s="7">
        <v>3</v>
      </c>
      <c r="AN8" s="7">
        <v>2</v>
      </c>
      <c r="AO8" s="7">
        <v>4</v>
      </c>
      <c r="AP8" s="7">
        <v>1</v>
      </c>
      <c r="AQ8" s="7">
        <v>1</v>
      </c>
      <c r="AR8" s="7">
        <v>6</v>
      </c>
      <c r="AS8" s="7">
        <v>2</v>
      </c>
      <c r="AT8" s="7">
        <v>0</v>
      </c>
      <c r="AU8" s="7">
        <v>3</v>
      </c>
      <c r="AV8" s="7">
        <v>4</v>
      </c>
      <c r="AW8" s="7">
        <v>2</v>
      </c>
      <c r="AX8" s="7">
        <v>0</v>
      </c>
      <c r="AY8" s="7">
        <v>0</v>
      </c>
      <c r="AZ8" s="7">
        <v>2</v>
      </c>
      <c r="BA8" s="7">
        <v>8</v>
      </c>
      <c r="BB8" s="7">
        <v>2</v>
      </c>
      <c r="BC8" s="7">
        <v>2</v>
      </c>
      <c r="BD8" s="7">
        <v>4</v>
      </c>
      <c r="BE8" s="7">
        <v>2</v>
      </c>
      <c r="BF8" s="7">
        <v>3</v>
      </c>
      <c r="BG8" s="7">
        <v>3</v>
      </c>
      <c r="BH8" s="7">
        <v>1</v>
      </c>
      <c r="BI8" s="7">
        <v>2</v>
      </c>
      <c r="BJ8" s="7">
        <v>7</v>
      </c>
      <c r="BK8" s="7">
        <v>0</v>
      </c>
      <c r="BL8" s="7">
        <v>2</v>
      </c>
      <c r="BM8" s="7">
        <v>1</v>
      </c>
      <c r="BN8" s="7">
        <v>1</v>
      </c>
      <c r="BO8" s="7">
        <v>4</v>
      </c>
      <c r="BP8" s="7">
        <v>1</v>
      </c>
      <c r="BQ8" s="7">
        <v>4</v>
      </c>
      <c r="BR8" s="7">
        <v>1</v>
      </c>
      <c r="BS8" s="7">
        <v>0</v>
      </c>
      <c r="BT8" s="7">
        <v>5</v>
      </c>
      <c r="BU8" s="7">
        <v>4</v>
      </c>
      <c r="BV8" s="7">
        <v>2</v>
      </c>
      <c r="BW8" s="7">
        <v>5</v>
      </c>
      <c r="BX8" s="7">
        <v>6</v>
      </c>
      <c r="BY8" s="7">
        <v>0</v>
      </c>
      <c r="BZ8" s="7">
        <v>4</v>
      </c>
      <c r="CA8" s="7">
        <v>5</v>
      </c>
      <c r="CB8" s="7">
        <v>3</v>
      </c>
      <c r="CC8" s="7">
        <v>0</v>
      </c>
      <c r="CD8" s="7">
        <v>1</v>
      </c>
      <c r="CE8" s="7">
        <v>0</v>
      </c>
      <c r="CF8" s="7">
        <v>4</v>
      </c>
      <c r="CG8" s="11">
        <f t="shared" ref="CG8:CG19" si="2">SUM(CC8:CF8)</f>
        <v>5</v>
      </c>
      <c r="CH8" s="7">
        <v>8</v>
      </c>
      <c r="CI8" s="7">
        <v>9</v>
      </c>
      <c r="CJ8" s="7">
        <v>3</v>
      </c>
      <c r="CK8" s="7">
        <v>2</v>
      </c>
      <c r="CL8" s="7">
        <v>3</v>
      </c>
      <c r="CM8" s="7">
        <v>6</v>
      </c>
    </row>
    <row r="9" spans="1:91" x14ac:dyDescent="0.2">
      <c r="A9" s="8" t="s">
        <v>222</v>
      </c>
      <c r="B9" s="7">
        <f t="shared" ref="B9:B19" si="3">SUM(C9:J9)</f>
        <v>319</v>
      </c>
      <c r="C9" s="7">
        <f t="shared" ref="C9:C19" si="4">SUM(K9:S9)-P9</f>
        <v>41</v>
      </c>
      <c r="D9" s="7">
        <f t="shared" ref="D9:D19" si="5">SUM(T9:Z9)</f>
        <v>38</v>
      </c>
      <c r="E9" s="7">
        <f t="shared" ref="E9:E19" si="6">SUM(AA9:AI9)</f>
        <v>34</v>
      </c>
      <c r="F9" s="7">
        <f t="shared" ref="F9:F19" si="7">SUM(AJ9:AP9)</f>
        <v>45</v>
      </c>
      <c r="G9" s="7">
        <f t="shared" ref="G9:G19" si="8">SUM(AQ9:BA9)</f>
        <v>36</v>
      </c>
      <c r="H9" s="7">
        <f t="shared" ref="H9:H19" si="9">SUM(BB9:BN9)</f>
        <v>25</v>
      </c>
      <c r="I9" s="7">
        <f t="shared" ref="I9:I19" si="10">SUM(BO9:CA9)</f>
        <v>58</v>
      </c>
      <c r="J9" s="7">
        <f t="shared" ref="J9:J19" si="11">SUM(CB9:CM9)-CG9</f>
        <v>42</v>
      </c>
      <c r="K9" s="7">
        <v>1</v>
      </c>
      <c r="L9" s="7">
        <v>14</v>
      </c>
      <c r="M9" s="7">
        <v>3</v>
      </c>
      <c r="N9" s="7">
        <v>2</v>
      </c>
      <c r="O9" s="7">
        <v>6</v>
      </c>
      <c r="P9" s="7">
        <f t="shared" ref="P9:P19" si="12">SUM(K9:O9)</f>
        <v>26</v>
      </c>
      <c r="Q9" s="7">
        <v>4</v>
      </c>
      <c r="R9" s="7">
        <v>7</v>
      </c>
      <c r="S9" s="7">
        <v>4</v>
      </c>
      <c r="T9" s="7">
        <v>20</v>
      </c>
      <c r="U9" s="7">
        <v>5</v>
      </c>
      <c r="V9" s="7">
        <v>3</v>
      </c>
      <c r="W9" s="7">
        <v>1</v>
      </c>
      <c r="X9" s="7">
        <v>5</v>
      </c>
      <c r="Y9" s="7">
        <v>1</v>
      </c>
      <c r="Z9" s="7">
        <v>3</v>
      </c>
      <c r="AA9" s="7">
        <v>4</v>
      </c>
      <c r="AB9" s="7">
        <v>2</v>
      </c>
      <c r="AC9" s="7">
        <v>5</v>
      </c>
      <c r="AD9" s="7">
        <v>5</v>
      </c>
      <c r="AE9" s="7">
        <v>0</v>
      </c>
      <c r="AF9" s="7">
        <v>3</v>
      </c>
      <c r="AG9" s="7">
        <v>4</v>
      </c>
      <c r="AH9" s="7">
        <v>4</v>
      </c>
      <c r="AI9" s="7">
        <v>7</v>
      </c>
      <c r="AJ9" s="7">
        <v>9</v>
      </c>
      <c r="AK9" s="7">
        <v>9</v>
      </c>
      <c r="AL9" s="7">
        <v>8</v>
      </c>
      <c r="AM9" s="7">
        <v>11</v>
      </c>
      <c r="AN9" s="7">
        <v>3</v>
      </c>
      <c r="AO9" s="7">
        <v>5</v>
      </c>
      <c r="AP9" s="7">
        <v>0</v>
      </c>
      <c r="AQ9" s="7">
        <v>3</v>
      </c>
      <c r="AR9" s="7">
        <v>6</v>
      </c>
      <c r="AS9" s="7">
        <v>3</v>
      </c>
      <c r="AT9" s="7">
        <v>3</v>
      </c>
      <c r="AU9" s="7">
        <v>0</v>
      </c>
      <c r="AV9" s="7">
        <v>2</v>
      </c>
      <c r="AW9" s="7">
        <v>6</v>
      </c>
      <c r="AX9" s="7">
        <v>4</v>
      </c>
      <c r="AY9" s="7">
        <v>1</v>
      </c>
      <c r="AZ9" s="7">
        <v>1</v>
      </c>
      <c r="BA9" s="7">
        <v>7</v>
      </c>
      <c r="BB9" s="7">
        <v>3</v>
      </c>
      <c r="BC9" s="7">
        <v>0</v>
      </c>
      <c r="BD9" s="7">
        <v>2</v>
      </c>
      <c r="BE9" s="7">
        <v>2</v>
      </c>
      <c r="BF9" s="7">
        <v>1</v>
      </c>
      <c r="BG9" s="7">
        <v>3</v>
      </c>
      <c r="BH9" s="7">
        <v>0</v>
      </c>
      <c r="BI9" s="7">
        <v>4</v>
      </c>
      <c r="BJ9" s="7">
        <v>2</v>
      </c>
      <c r="BK9" s="7">
        <v>6</v>
      </c>
      <c r="BL9" s="7">
        <v>0</v>
      </c>
      <c r="BM9" s="7">
        <v>2</v>
      </c>
      <c r="BN9" s="7">
        <v>0</v>
      </c>
      <c r="BO9" s="7">
        <v>6</v>
      </c>
      <c r="BP9" s="7">
        <v>2</v>
      </c>
      <c r="BQ9" s="7">
        <v>8</v>
      </c>
      <c r="BR9" s="7">
        <v>0</v>
      </c>
      <c r="BS9" s="7">
        <v>1</v>
      </c>
      <c r="BT9" s="7">
        <v>13</v>
      </c>
      <c r="BU9" s="7">
        <v>5</v>
      </c>
      <c r="BV9" s="7">
        <v>5</v>
      </c>
      <c r="BW9" s="7">
        <v>2</v>
      </c>
      <c r="BX9" s="7">
        <v>4</v>
      </c>
      <c r="BY9" s="7">
        <v>2</v>
      </c>
      <c r="BZ9" s="7">
        <v>6</v>
      </c>
      <c r="CA9" s="7">
        <v>4</v>
      </c>
      <c r="CB9" s="7">
        <v>1</v>
      </c>
      <c r="CC9" s="7">
        <v>3</v>
      </c>
      <c r="CD9" s="7">
        <v>4</v>
      </c>
      <c r="CE9" s="7">
        <v>1</v>
      </c>
      <c r="CF9" s="7">
        <v>2</v>
      </c>
      <c r="CG9" s="11">
        <f t="shared" si="2"/>
        <v>10</v>
      </c>
      <c r="CH9" s="7">
        <v>7</v>
      </c>
      <c r="CI9" s="7">
        <v>5</v>
      </c>
      <c r="CJ9" s="7">
        <v>5</v>
      </c>
      <c r="CK9" s="7">
        <v>3</v>
      </c>
      <c r="CL9" s="7">
        <v>4</v>
      </c>
      <c r="CM9" s="7">
        <v>7</v>
      </c>
    </row>
    <row r="10" spans="1:91" x14ac:dyDescent="0.2">
      <c r="A10" s="8" t="s">
        <v>223</v>
      </c>
      <c r="B10" s="7">
        <f t="shared" si="3"/>
        <v>453</v>
      </c>
      <c r="C10" s="7">
        <f t="shared" si="4"/>
        <v>51</v>
      </c>
      <c r="D10" s="7">
        <f t="shared" si="5"/>
        <v>45</v>
      </c>
      <c r="E10" s="7">
        <f t="shared" si="6"/>
        <v>67</v>
      </c>
      <c r="F10" s="7">
        <f t="shared" si="7"/>
        <v>39</v>
      </c>
      <c r="G10" s="7">
        <f t="shared" si="8"/>
        <v>69</v>
      </c>
      <c r="H10" s="7">
        <f t="shared" si="9"/>
        <v>57</v>
      </c>
      <c r="I10" s="7">
        <f t="shared" si="10"/>
        <v>70</v>
      </c>
      <c r="J10" s="7">
        <f t="shared" si="11"/>
        <v>55</v>
      </c>
      <c r="K10" s="7">
        <v>7</v>
      </c>
      <c r="L10" s="7">
        <v>5</v>
      </c>
      <c r="M10" s="7">
        <v>4</v>
      </c>
      <c r="N10" s="7">
        <v>9</v>
      </c>
      <c r="O10" s="7">
        <v>13</v>
      </c>
      <c r="P10" s="7">
        <f t="shared" si="12"/>
        <v>38</v>
      </c>
      <c r="Q10" s="7">
        <v>6</v>
      </c>
      <c r="R10" s="7">
        <v>1</v>
      </c>
      <c r="S10" s="7">
        <v>6</v>
      </c>
      <c r="T10" s="7">
        <v>15</v>
      </c>
      <c r="U10" s="7">
        <v>9</v>
      </c>
      <c r="V10" s="7">
        <v>2</v>
      </c>
      <c r="W10" s="7">
        <v>6</v>
      </c>
      <c r="X10" s="7">
        <v>3</v>
      </c>
      <c r="Y10" s="7">
        <v>2</v>
      </c>
      <c r="Z10" s="7">
        <v>8</v>
      </c>
      <c r="AA10" s="7">
        <v>2</v>
      </c>
      <c r="AB10" s="7">
        <v>10</v>
      </c>
      <c r="AC10" s="7">
        <v>7</v>
      </c>
      <c r="AD10" s="7">
        <v>7</v>
      </c>
      <c r="AE10" s="7">
        <v>5</v>
      </c>
      <c r="AF10" s="7">
        <v>9</v>
      </c>
      <c r="AG10" s="7">
        <v>16</v>
      </c>
      <c r="AH10" s="7">
        <v>1</v>
      </c>
      <c r="AI10" s="7">
        <v>10</v>
      </c>
      <c r="AJ10" s="7">
        <v>4</v>
      </c>
      <c r="AK10" s="7">
        <v>6</v>
      </c>
      <c r="AL10" s="7">
        <v>14</v>
      </c>
      <c r="AM10" s="7">
        <v>7</v>
      </c>
      <c r="AN10" s="7">
        <v>4</v>
      </c>
      <c r="AO10" s="7">
        <v>3</v>
      </c>
      <c r="AP10" s="7">
        <v>1</v>
      </c>
      <c r="AQ10" s="7">
        <v>7</v>
      </c>
      <c r="AR10" s="7">
        <v>17</v>
      </c>
      <c r="AS10" s="7">
        <v>3</v>
      </c>
      <c r="AT10" s="7">
        <v>3</v>
      </c>
      <c r="AU10" s="7">
        <v>3</v>
      </c>
      <c r="AV10" s="7">
        <v>4</v>
      </c>
      <c r="AW10" s="7">
        <v>5</v>
      </c>
      <c r="AX10" s="7">
        <v>7</v>
      </c>
      <c r="AY10" s="7">
        <v>1</v>
      </c>
      <c r="AZ10" s="7">
        <v>2</v>
      </c>
      <c r="BA10" s="7">
        <v>17</v>
      </c>
      <c r="BB10" s="7">
        <v>5</v>
      </c>
      <c r="BC10" s="7">
        <v>3</v>
      </c>
      <c r="BD10" s="7">
        <v>5</v>
      </c>
      <c r="BE10" s="7">
        <v>6</v>
      </c>
      <c r="BF10" s="7">
        <v>0</v>
      </c>
      <c r="BG10" s="7">
        <v>5</v>
      </c>
      <c r="BH10" s="7">
        <v>3</v>
      </c>
      <c r="BI10" s="7">
        <v>2</v>
      </c>
      <c r="BJ10" s="7">
        <v>8</v>
      </c>
      <c r="BK10" s="7">
        <v>7</v>
      </c>
      <c r="BL10" s="7">
        <v>6</v>
      </c>
      <c r="BM10" s="7">
        <v>4</v>
      </c>
      <c r="BN10" s="7">
        <v>3</v>
      </c>
      <c r="BO10" s="7">
        <v>6</v>
      </c>
      <c r="BP10" s="7">
        <v>3</v>
      </c>
      <c r="BQ10" s="7">
        <v>6</v>
      </c>
      <c r="BR10" s="7">
        <v>2</v>
      </c>
      <c r="BS10" s="7">
        <v>2</v>
      </c>
      <c r="BT10" s="7">
        <v>11</v>
      </c>
      <c r="BU10" s="7">
        <v>8</v>
      </c>
      <c r="BV10" s="7">
        <v>5</v>
      </c>
      <c r="BW10" s="7">
        <v>6</v>
      </c>
      <c r="BX10" s="7">
        <v>7</v>
      </c>
      <c r="BY10" s="7">
        <v>4</v>
      </c>
      <c r="BZ10" s="7">
        <v>2</v>
      </c>
      <c r="CA10" s="7">
        <v>8</v>
      </c>
      <c r="CB10" s="7">
        <v>2</v>
      </c>
      <c r="CC10" s="7">
        <v>2</v>
      </c>
      <c r="CD10" s="7">
        <v>5</v>
      </c>
      <c r="CE10" s="7">
        <v>3</v>
      </c>
      <c r="CF10" s="7">
        <v>4</v>
      </c>
      <c r="CG10" s="11">
        <f t="shared" si="2"/>
        <v>14</v>
      </c>
      <c r="CH10" s="7">
        <v>5</v>
      </c>
      <c r="CI10" s="7">
        <v>13</v>
      </c>
      <c r="CJ10" s="7">
        <v>5</v>
      </c>
      <c r="CK10" s="7">
        <v>3</v>
      </c>
      <c r="CL10" s="7">
        <v>6</v>
      </c>
      <c r="CM10" s="7">
        <v>7</v>
      </c>
    </row>
    <row r="11" spans="1:91" x14ac:dyDescent="0.2">
      <c r="A11" s="8" t="s">
        <v>224</v>
      </c>
      <c r="B11" s="7">
        <f t="shared" si="3"/>
        <v>989</v>
      </c>
      <c r="C11" s="7">
        <f t="shared" si="4"/>
        <v>113</v>
      </c>
      <c r="D11" s="7">
        <f t="shared" si="5"/>
        <v>113</v>
      </c>
      <c r="E11" s="7">
        <f t="shared" si="6"/>
        <v>126</v>
      </c>
      <c r="F11" s="7">
        <f t="shared" si="7"/>
        <v>121</v>
      </c>
      <c r="G11" s="7">
        <f t="shared" si="8"/>
        <v>197</v>
      </c>
      <c r="H11" s="7">
        <f t="shared" si="9"/>
        <v>94</v>
      </c>
      <c r="I11" s="7">
        <f t="shared" si="10"/>
        <v>135</v>
      </c>
      <c r="J11" s="7">
        <f t="shared" si="11"/>
        <v>90</v>
      </c>
      <c r="K11" s="7">
        <v>7</v>
      </c>
      <c r="L11" s="7">
        <v>15</v>
      </c>
      <c r="M11" s="7">
        <v>10</v>
      </c>
      <c r="N11" s="7">
        <v>19</v>
      </c>
      <c r="O11" s="7">
        <v>20</v>
      </c>
      <c r="P11" s="7">
        <f t="shared" si="12"/>
        <v>71</v>
      </c>
      <c r="Q11" s="7">
        <v>19</v>
      </c>
      <c r="R11" s="7">
        <v>12</v>
      </c>
      <c r="S11" s="7">
        <v>11</v>
      </c>
      <c r="T11" s="7">
        <v>30</v>
      </c>
      <c r="U11" s="7">
        <v>14</v>
      </c>
      <c r="V11" s="7">
        <v>6</v>
      </c>
      <c r="W11" s="7">
        <v>12</v>
      </c>
      <c r="X11" s="7">
        <v>18</v>
      </c>
      <c r="Y11" s="7">
        <v>10</v>
      </c>
      <c r="Z11" s="7">
        <v>23</v>
      </c>
      <c r="AA11" s="7">
        <v>9</v>
      </c>
      <c r="AB11" s="7">
        <v>13</v>
      </c>
      <c r="AC11" s="7">
        <v>6</v>
      </c>
      <c r="AD11" s="7">
        <v>8</v>
      </c>
      <c r="AE11" s="7">
        <v>9</v>
      </c>
      <c r="AF11" s="7">
        <v>18</v>
      </c>
      <c r="AG11" s="7">
        <v>26</v>
      </c>
      <c r="AH11" s="7">
        <v>9</v>
      </c>
      <c r="AI11" s="7">
        <v>28</v>
      </c>
      <c r="AJ11" s="7">
        <v>21</v>
      </c>
      <c r="AK11" s="7">
        <v>15</v>
      </c>
      <c r="AL11" s="7">
        <v>32</v>
      </c>
      <c r="AM11" s="7">
        <v>20</v>
      </c>
      <c r="AN11" s="7">
        <v>11</v>
      </c>
      <c r="AO11" s="7">
        <v>15</v>
      </c>
      <c r="AP11" s="7">
        <v>7</v>
      </c>
      <c r="AQ11" s="7">
        <v>12</v>
      </c>
      <c r="AR11" s="7">
        <v>54</v>
      </c>
      <c r="AS11" s="7">
        <v>9</v>
      </c>
      <c r="AT11" s="7">
        <v>15</v>
      </c>
      <c r="AU11" s="7">
        <v>5</v>
      </c>
      <c r="AV11" s="7">
        <v>17</v>
      </c>
      <c r="AW11" s="7">
        <v>27</v>
      </c>
      <c r="AX11" s="7">
        <v>5</v>
      </c>
      <c r="AY11" s="7">
        <v>5</v>
      </c>
      <c r="AZ11" s="7">
        <v>8</v>
      </c>
      <c r="BA11" s="7">
        <v>40</v>
      </c>
      <c r="BB11" s="7">
        <v>13</v>
      </c>
      <c r="BC11" s="7">
        <v>5</v>
      </c>
      <c r="BD11" s="7">
        <v>10</v>
      </c>
      <c r="BE11" s="7">
        <v>5</v>
      </c>
      <c r="BF11" s="7">
        <v>4</v>
      </c>
      <c r="BG11" s="7">
        <v>13</v>
      </c>
      <c r="BH11" s="7">
        <v>5</v>
      </c>
      <c r="BI11" s="7">
        <v>8</v>
      </c>
      <c r="BJ11" s="7">
        <v>5</v>
      </c>
      <c r="BK11" s="7">
        <v>10</v>
      </c>
      <c r="BL11" s="7">
        <v>6</v>
      </c>
      <c r="BM11" s="7">
        <v>2</v>
      </c>
      <c r="BN11" s="7">
        <v>8</v>
      </c>
      <c r="BO11" s="7">
        <v>9</v>
      </c>
      <c r="BP11" s="7">
        <v>6</v>
      </c>
      <c r="BQ11" s="7">
        <v>17</v>
      </c>
      <c r="BR11" s="7">
        <v>8</v>
      </c>
      <c r="BS11" s="7">
        <v>1</v>
      </c>
      <c r="BT11" s="7">
        <v>23</v>
      </c>
      <c r="BU11" s="7">
        <v>19</v>
      </c>
      <c r="BV11" s="7">
        <v>7</v>
      </c>
      <c r="BW11" s="7">
        <v>7</v>
      </c>
      <c r="BX11" s="7">
        <v>16</v>
      </c>
      <c r="BY11" s="7">
        <v>1</v>
      </c>
      <c r="BZ11" s="7">
        <v>10</v>
      </c>
      <c r="CA11" s="7">
        <v>11</v>
      </c>
      <c r="CB11" s="7">
        <v>8</v>
      </c>
      <c r="CC11" s="7">
        <v>7</v>
      </c>
      <c r="CD11" s="7">
        <v>7</v>
      </c>
      <c r="CE11" s="7">
        <v>4</v>
      </c>
      <c r="CF11" s="7">
        <v>7</v>
      </c>
      <c r="CG11" s="11">
        <f t="shared" si="2"/>
        <v>25</v>
      </c>
      <c r="CH11" s="7">
        <v>13</v>
      </c>
      <c r="CI11" s="7">
        <v>11</v>
      </c>
      <c r="CJ11" s="7">
        <v>7</v>
      </c>
      <c r="CK11" s="7">
        <v>0</v>
      </c>
      <c r="CL11" s="7">
        <v>14</v>
      </c>
      <c r="CM11" s="7">
        <v>12</v>
      </c>
    </row>
    <row r="12" spans="1:91" x14ac:dyDescent="0.2">
      <c r="A12" s="8" t="s">
        <v>225</v>
      </c>
      <c r="B12" s="7">
        <f t="shared" si="3"/>
        <v>2386</v>
      </c>
      <c r="C12" s="7">
        <f t="shared" si="4"/>
        <v>245</v>
      </c>
      <c r="D12" s="7">
        <f t="shared" si="5"/>
        <v>264</v>
      </c>
      <c r="E12" s="7">
        <f t="shared" si="6"/>
        <v>302</v>
      </c>
      <c r="F12" s="7">
        <f t="shared" si="7"/>
        <v>318</v>
      </c>
      <c r="G12" s="7">
        <f t="shared" si="8"/>
        <v>427</v>
      </c>
      <c r="H12" s="7">
        <f t="shared" si="9"/>
        <v>280</v>
      </c>
      <c r="I12" s="7">
        <f t="shared" si="10"/>
        <v>325</v>
      </c>
      <c r="J12" s="7">
        <f t="shared" si="11"/>
        <v>225</v>
      </c>
      <c r="K12" s="7">
        <v>15</v>
      </c>
      <c r="L12" s="7">
        <v>41</v>
      </c>
      <c r="M12" s="7">
        <v>25</v>
      </c>
      <c r="N12" s="7">
        <v>29</v>
      </c>
      <c r="O12" s="7">
        <v>60</v>
      </c>
      <c r="P12" s="7">
        <f t="shared" si="12"/>
        <v>170</v>
      </c>
      <c r="Q12" s="7">
        <v>30</v>
      </c>
      <c r="R12" s="7">
        <v>23</v>
      </c>
      <c r="S12" s="7">
        <v>22</v>
      </c>
      <c r="T12" s="7">
        <v>65</v>
      </c>
      <c r="U12" s="7">
        <v>51</v>
      </c>
      <c r="V12" s="7">
        <v>24</v>
      </c>
      <c r="W12" s="7">
        <v>18</v>
      </c>
      <c r="X12" s="7">
        <v>34</v>
      </c>
      <c r="Y12" s="7">
        <v>16</v>
      </c>
      <c r="Z12" s="7">
        <v>56</v>
      </c>
      <c r="AA12" s="7">
        <v>23</v>
      </c>
      <c r="AB12" s="7">
        <v>31</v>
      </c>
      <c r="AC12" s="7">
        <v>13</v>
      </c>
      <c r="AD12" s="7">
        <v>32</v>
      </c>
      <c r="AE12" s="7">
        <v>22</v>
      </c>
      <c r="AF12" s="7">
        <v>39</v>
      </c>
      <c r="AG12" s="7">
        <v>62</v>
      </c>
      <c r="AH12" s="7">
        <v>21</v>
      </c>
      <c r="AI12" s="7">
        <v>59</v>
      </c>
      <c r="AJ12" s="7">
        <v>43</v>
      </c>
      <c r="AK12" s="7">
        <v>42</v>
      </c>
      <c r="AL12" s="7">
        <v>82</v>
      </c>
      <c r="AM12" s="7">
        <v>54</v>
      </c>
      <c r="AN12" s="7">
        <v>29</v>
      </c>
      <c r="AO12" s="7">
        <v>48</v>
      </c>
      <c r="AP12" s="7">
        <v>20</v>
      </c>
      <c r="AQ12" s="7">
        <v>13</v>
      </c>
      <c r="AR12" s="7">
        <v>82</v>
      </c>
      <c r="AS12" s="7">
        <v>32</v>
      </c>
      <c r="AT12" s="7">
        <v>23</v>
      </c>
      <c r="AU12" s="7">
        <v>31</v>
      </c>
      <c r="AV12" s="7">
        <v>37</v>
      </c>
      <c r="AW12" s="7">
        <v>51</v>
      </c>
      <c r="AX12" s="7">
        <v>26</v>
      </c>
      <c r="AY12" s="7">
        <v>11</v>
      </c>
      <c r="AZ12" s="7">
        <v>25</v>
      </c>
      <c r="BA12" s="7">
        <v>96</v>
      </c>
      <c r="BB12" s="7">
        <v>63</v>
      </c>
      <c r="BC12" s="7">
        <v>7</v>
      </c>
      <c r="BD12" s="7">
        <v>23</v>
      </c>
      <c r="BE12" s="7">
        <v>14</v>
      </c>
      <c r="BF12" s="7">
        <v>14</v>
      </c>
      <c r="BG12" s="7">
        <v>35</v>
      </c>
      <c r="BH12" s="7">
        <v>6</v>
      </c>
      <c r="BI12" s="7">
        <v>11</v>
      </c>
      <c r="BJ12" s="7">
        <v>26</v>
      </c>
      <c r="BK12" s="7">
        <v>20</v>
      </c>
      <c r="BL12" s="7">
        <v>26</v>
      </c>
      <c r="BM12" s="7">
        <v>16</v>
      </c>
      <c r="BN12" s="7">
        <v>19</v>
      </c>
      <c r="BO12" s="7">
        <v>29</v>
      </c>
      <c r="BP12" s="7">
        <v>25</v>
      </c>
      <c r="BQ12" s="7">
        <v>23</v>
      </c>
      <c r="BR12" s="7">
        <v>17</v>
      </c>
      <c r="BS12" s="7">
        <v>7</v>
      </c>
      <c r="BT12" s="7">
        <v>51</v>
      </c>
      <c r="BU12" s="7">
        <v>50</v>
      </c>
      <c r="BV12" s="7">
        <v>23</v>
      </c>
      <c r="BW12" s="7">
        <v>23</v>
      </c>
      <c r="BX12" s="7">
        <v>40</v>
      </c>
      <c r="BY12" s="7">
        <v>6</v>
      </c>
      <c r="BZ12" s="7">
        <v>10</v>
      </c>
      <c r="CA12" s="7">
        <v>21</v>
      </c>
      <c r="CB12" s="7">
        <v>13</v>
      </c>
      <c r="CC12" s="7">
        <v>20</v>
      </c>
      <c r="CD12" s="7">
        <v>22</v>
      </c>
      <c r="CE12" s="7">
        <v>16</v>
      </c>
      <c r="CF12" s="7">
        <v>21</v>
      </c>
      <c r="CG12" s="11">
        <f t="shared" si="2"/>
        <v>79</v>
      </c>
      <c r="CH12" s="7">
        <v>31</v>
      </c>
      <c r="CI12" s="7">
        <v>20</v>
      </c>
      <c r="CJ12" s="7">
        <v>13</v>
      </c>
      <c r="CK12" s="7">
        <v>3</v>
      </c>
      <c r="CL12" s="7">
        <v>35</v>
      </c>
      <c r="CM12" s="7">
        <v>31</v>
      </c>
    </row>
    <row r="13" spans="1:91" x14ac:dyDescent="0.2">
      <c r="A13" s="8" t="s">
        <v>226</v>
      </c>
      <c r="B13" s="7">
        <f t="shared" si="3"/>
        <v>2802</v>
      </c>
      <c r="C13" s="7">
        <f t="shared" si="4"/>
        <v>326</v>
      </c>
      <c r="D13" s="7">
        <f t="shared" si="5"/>
        <v>351</v>
      </c>
      <c r="E13" s="7">
        <f t="shared" si="6"/>
        <v>373</v>
      </c>
      <c r="F13" s="7">
        <f t="shared" si="7"/>
        <v>368</v>
      </c>
      <c r="G13" s="7">
        <f t="shared" si="8"/>
        <v>394</v>
      </c>
      <c r="H13" s="7">
        <f t="shared" si="9"/>
        <v>312</v>
      </c>
      <c r="I13" s="7">
        <f t="shared" si="10"/>
        <v>338</v>
      </c>
      <c r="J13" s="7">
        <f t="shared" si="11"/>
        <v>340</v>
      </c>
      <c r="K13" s="7">
        <v>19</v>
      </c>
      <c r="L13" s="7">
        <v>71</v>
      </c>
      <c r="M13" s="7">
        <v>38</v>
      </c>
      <c r="N13" s="7">
        <v>42</v>
      </c>
      <c r="O13" s="7">
        <v>75</v>
      </c>
      <c r="P13" s="7">
        <f t="shared" si="12"/>
        <v>245</v>
      </c>
      <c r="Q13" s="7">
        <v>32</v>
      </c>
      <c r="R13" s="7">
        <v>29</v>
      </c>
      <c r="S13" s="7">
        <v>20</v>
      </c>
      <c r="T13" s="7">
        <v>70</v>
      </c>
      <c r="U13" s="7">
        <v>69</v>
      </c>
      <c r="V13" s="7">
        <v>28</v>
      </c>
      <c r="W13" s="7">
        <v>35</v>
      </c>
      <c r="X13" s="7">
        <v>38</v>
      </c>
      <c r="Y13" s="7">
        <v>29</v>
      </c>
      <c r="Z13" s="7">
        <v>82</v>
      </c>
      <c r="AA13" s="7">
        <v>33</v>
      </c>
      <c r="AB13" s="7">
        <v>32</v>
      </c>
      <c r="AC13" s="7">
        <v>21</v>
      </c>
      <c r="AD13" s="7">
        <v>37</v>
      </c>
      <c r="AE13" s="7">
        <v>26</v>
      </c>
      <c r="AF13" s="7">
        <v>39</v>
      </c>
      <c r="AG13" s="7">
        <v>86</v>
      </c>
      <c r="AH13" s="7">
        <v>26</v>
      </c>
      <c r="AI13" s="7">
        <v>73</v>
      </c>
      <c r="AJ13" s="7">
        <v>44</v>
      </c>
      <c r="AK13" s="7">
        <v>53</v>
      </c>
      <c r="AL13" s="7">
        <v>105</v>
      </c>
      <c r="AM13" s="7">
        <v>76</v>
      </c>
      <c r="AN13" s="7">
        <v>26</v>
      </c>
      <c r="AO13" s="7">
        <v>52</v>
      </c>
      <c r="AP13" s="7">
        <v>12</v>
      </c>
      <c r="AQ13" s="7">
        <v>21</v>
      </c>
      <c r="AR13" s="7">
        <v>55</v>
      </c>
      <c r="AS13" s="7">
        <v>19</v>
      </c>
      <c r="AT13" s="7">
        <v>26</v>
      </c>
      <c r="AU13" s="7">
        <v>41</v>
      </c>
      <c r="AV13" s="7">
        <v>62</v>
      </c>
      <c r="AW13" s="7">
        <v>38</v>
      </c>
      <c r="AX13" s="7">
        <v>29</v>
      </c>
      <c r="AY13" s="7">
        <v>11</v>
      </c>
      <c r="AZ13" s="7">
        <v>18</v>
      </c>
      <c r="BA13" s="7">
        <v>74</v>
      </c>
      <c r="BB13" s="7">
        <v>60</v>
      </c>
      <c r="BC13" s="7">
        <v>9</v>
      </c>
      <c r="BD13" s="7">
        <v>26</v>
      </c>
      <c r="BE13" s="7">
        <v>14</v>
      </c>
      <c r="BF13" s="7">
        <v>13</v>
      </c>
      <c r="BG13" s="7">
        <v>34</v>
      </c>
      <c r="BH13" s="7">
        <v>11</v>
      </c>
      <c r="BI13" s="7">
        <v>11</v>
      </c>
      <c r="BJ13" s="7">
        <v>33</v>
      </c>
      <c r="BK13" s="7">
        <v>17</v>
      </c>
      <c r="BL13" s="7">
        <v>36</v>
      </c>
      <c r="BM13" s="7">
        <v>16</v>
      </c>
      <c r="BN13" s="7">
        <v>32</v>
      </c>
      <c r="BO13" s="7">
        <v>27</v>
      </c>
      <c r="BP13" s="7">
        <v>33</v>
      </c>
      <c r="BQ13" s="7">
        <v>32</v>
      </c>
      <c r="BR13" s="7">
        <v>13</v>
      </c>
      <c r="BS13" s="7">
        <v>4</v>
      </c>
      <c r="BT13" s="7">
        <v>70</v>
      </c>
      <c r="BU13" s="7">
        <v>58</v>
      </c>
      <c r="BV13" s="7">
        <v>23</v>
      </c>
      <c r="BW13" s="7">
        <v>13</v>
      </c>
      <c r="BX13" s="7">
        <v>15</v>
      </c>
      <c r="BY13" s="7">
        <v>9</v>
      </c>
      <c r="BZ13" s="7">
        <v>15</v>
      </c>
      <c r="CA13" s="7">
        <v>26</v>
      </c>
      <c r="CB13" s="7">
        <v>9</v>
      </c>
      <c r="CC13" s="7">
        <v>29</v>
      </c>
      <c r="CD13" s="7">
        <v>44</v>
      </c>
      <c r="CE13" s="7">
        <v>8</v>
      </c>
      <c r="CF13" s="7">
        <v>31</v>
      </c>
      <c r="CG13" s="11">
        <f t="shared" si="2"/>
        <v>112</v>
      </c>
      <c r="CH13" s="7">
        <v>48</v>
      </c>
      <c r="CI13" s="7">
        <v>42</v>
      </c>
      <c r="CJ13" s="7">
        <v>29</v>
      </c>
      <c r="CK13" s="7">
        <v>6</v>
      </c>
      <c r="CL13" s="7">
        <v>47</v>
      </c>
      <c r="CM13" s="7">
        <v>47</v>
      </c>
    </row>
    <row r="14" spans="1:91" x14ac:dyDescent="0.2">
      <c r="A14" s="8" t="s">
        <v>227</v>
      </c>
      <c r="B14" s="7">
        <f t="shared" si="3"/>
        <v>1107</v>
      </c>
      <c r="C14" s="7">
        <f t="shared" si="4"/>
        <v>132</v>
      </c>
      <c r="D14" s="7">
        <f t="shared" si="5"/>
        <v>133</v>
      </c>
      <c r="E14" s="7">
        <f t="shared" si="6"/>
        <v>110</v>
      </c>
      <c r="F14" s="7">
        <f t="shared" si="7"/>
        <v>154</v>
      </c>
      <c r="G14" s="7">
        <f t="shared" si="8"/>
        <v>147</v>
      </c>
      <c r="H14" s="7">
        <f t="shared" si="9"/>
        <v>135</v>
      </c>
      <c r="I14" s="7">
        <f t="shared" si="10"/>
        <v>149</v>
      </c>
      <c r="J14" s="7">
        <f t="shared" si="11"/>
        <v>147</v>
      </c>
      <c r="K14" s="7">
        <v>9</v>
      </c>
      <c r="L14" s="7">
        <v>25</v>
      </c>
      <c r="M14" s="7">
        <v>10</v>
      </c>
      <c r="N14" s="7">
        <v>21</v>
      </c>
      <c r="O14" s="7">
        <v>21</v>
      </c>
      <c r="P14" s="7">
        <f t="shared" si="12"/>
        <v>86</v>
      </c>
      <c r="Q14" s="7">
        <v>22</v>
      </c>
      <c r="R14" s="7">
        <v>14</v>
      </c>
      <c r="S14" s="7">
        <v>10</v>
      </c>
      <c r="T14" s="7">
        <v>23</v>
      </c>
      <c r="U14" s="7">
        <v>28</v>
      </c>
      <c r="V14" s="7">
        <v>7</v>
      </c>
      <c r="W14" s="7">
        <v>22</v>
      </c>
      <c r="X14" s="7">
        <v>15</v>
      </c>
      <c r="Y14" s="7">
        <v>14</v>
      </c>
      <c r="Z14" s="7">
        <v>24</v>
      </c>
      <c r="AA14" s="7">
        <v>10</v>
      </c>
      <c r="AB14" s="7">
        <v>8</v>
      </c>
      <c r="AC14" s="7">
        <v>3</v>
      </c>
      <c r="AD14" s="7">
        <v>10</v>
      </c>
      <c r="AE14" s="7">
        <v>10</v>
      </c>
      <c r="AF14" s="7">
        <v>13</v>
      </c>
      <c r="AG14" s="7">
        <v>27</v>
      </c>
      <c r="AH14" s="7">
        <v>5</v>
      </c>
      <c r="AI14" s="7">
        <v>24</v>
      </c>
      <c r="AJ14" s="7">
        <v>24</v>
      </c>
      <c r="AK14" s="7">
        <v>25</v>
      </c>
      <c r="AL14" s="7">
        <v>40</v>
      </c>
      <c r="AM14" s="7">
        <v>30</v>
      </c>
      <c r="AN14" s="7">
        <v>6</v>
      </c>
      <c r="AO14" s="7">
        <v>18</v>
      </c>
      <c r="AP14" s="7">
        <v>11</v>
      </c>
      <c r="AQ14" s="7">
        <v>2</v>
      </c>
      <c r="AR14" s="7">
        <v>17</v>
      </c>
      <c r="AS14" s="7">
        <v>18</v>
      </c>
      <c r="AT14" s="7">
        <v>4</v>
      </c>
      <c r="AU14" s="7">
        <v>25</v>
      </c>
      <c r="AV14" s="7">
        <v>22</v>
      </c>
      <c r="AW14" s="7">
        <v>6</v>
      </c>
      <c r="AX14" s="7">
        <v>13</v>
      </c>
      <c r="AY14" s="7">
        <v>3</v>
      </c>
      <c r="AZ14" s="7">
        <v>10</v>
      </c>
      <c r="BA14" s="7">
        <v>27</v>
      </c>
      <c r="BB14" s="7">
        <v>24</v>
      </c>
      <c r="BC14" s="7">
        <v>4</v>
      </c>
      <c r="BD14" s="7">
        <v>16</v>
      </c>
      <c r="BE14" s="7">
        <v>4</v>
      </c>
      <c r="BF14" s="7">
        <v>6</v>
      </c>
      <c r="BG14" s="7">
        <v>8</v>
      </c>
      <c r="BH14" s="7">
        <v>9</v>
      </c>
      <c r="BI14" s="7">
        <v>11</v>
      </c>
      <c r="BJ14" s="7">
        <v>15</v>
      </c>
      <c r="BK14" s="7">
        <v>4</v>
      </c>
      <c r="BL14" s="7">
        <v>12</v>
      </c>
      <c r="BM14" s="7">
        <v>4</v>
      </c>
      <c r="BN14" s="7">
        <v>18</v>
      </c>
      <c r="BO14" s="7">
        <v>11</v>
      </c>
      <c r="BP14" s="7">
        <v>18</v>
      </c>
      <c r="BQ14" s="7">
        <v>18</v>
      </c>
      <c r="BR14" s="7">
        <v>7</v>
      </c>
      <c r="BS14" s="7">
        <v>0</v>
      </c>
      <c r="BT14" s="7">
        <v>22</v>
      </c>
      <c r="BU14" s="7">
        <v>25</v>
      </c>
      <c r="BV14" s="7">
        <v>10</v>
      </c>
      <c r="BW14" s="7">
        <v>7</v>
      </c>
      <c r="BX14" s="7">
        <v>6</v>
      </c>
      <c r="BY14" s="7">
        <v>5</v>
      </c>
      <c r="BZ14" s="7">
        <v>10</v>
      </c>
      <c r="CA14" s="7">
        <v>10</v>
      </c>
      <c r="CB14" s="7">
        <v>11</v>
      </c>
      <c r="CC14" s="7">
        <v>10</v>
      </c>
      <c r="CD14" s="7">
        <v>17</v>
      </c>
      <c r="CE14" s="7">
        <v>3</v>
      </c>
      <c r="CF14" s="7">
        <v>16</v>
      </c>
      <c r="CG14" s="11">
        <f t="shared" si="2"/>
        <v>46</v>
      </c>
      <c r="CH14" s="7">
        <v>24</v>
      </c>
      <c r="CI14" s="7">
        <v>17</v>
      </c>
      <c r="CJ14" s="7">
        <v>11</v>
      </c>
      <c r="CK14" s="7">
        <v>7</v>
      </c>
      <c r="CL14" s="7">
        <v>13</v>
      </c>
      <c r="CM14" s="7">
        <v>18</v>
      </c>
    </row>
    <row r="15" spans="1:91" x14ac:dyDescent="0.2">
      <c r="A15" s="8" t="s">
        <v>228</v>
      </c>
      <c r="B15" s="7">
        <f t="shared" si="3"/>
        <v>467</v>
      </c>
      <c r="C15" s="7">
        <f t="shared" si="4"/>
        <v>40</v>
      </c>
      <c r="D15" s="7">
        <f t="shared" si="5"/>
        <v>52</v>
      </c>
      <c r="E15" s="7">
        <f t="shared" si="6"/>
        <v>52</v>
      </c>
      <c r="F15" s="7">
        <f t="shared" si="7"/>
        <v>47</v>
      </c>
      <c r="G15" s="7">
        <f t="shared" si="8"/>
        <v>83</v>
      </c>
      <c r="H15" s="7">
        <f t="shared" si="9"/>
        <v>42</v>
      </c>
      <c r="I15" s="7">
        <f t="shared" si="10"/>
        <v>87</v>
      </c>
      <c r="J15" s="7">
        <f t="shared" si="11"/>
        <v>64</v>
      </c>
      <c r="K15" s="7">
        <v>2</v>
      </c>
      <c r="L15" s="7">
        <v>11</v>
      </c>
      <c r="M15" s="7">
        <v>0</v>
      </c>
      <c r="N15" s="7">
        <v>3</v>
      </c>
      <c r="O15" s="7">
        <v>9</v>
      </c>
      <c r="P15" s="7">
        <f t="shared" si="12"/>
        <v>25</v>
      </c>
      <c r="Q15" s="7">
        <v>3</v>
      </c>
      <c r="R15" s="7">
        <v>9</v>
      </c>
      <c r="S15" s="7">
        <v>3</v>
      </c>
      <c r="T15" s="7">
        <v>9</v>
      </c>
      <c r="U15" s="7">
        <v>4</v>
      </c>
      <c r="V15" s="7">
        <v>5</v>
      </c>
      <c r="W15" s="7">
        <v>6</v>
      </c>
      <c r="X15" s="7">
        <v>10</v>
      </c>
      <c r="Y15" s="7">
        <v>10</v>
      </c>
      <c r="Z15" s="7">
        <v>8</v>
      </c>
      <c r="AA15" s="7">
        <v>1</v>
      </c>
      <c r="AB15" s="7">
        <v>6</v>
      </c>
      <c r="AC15" s="7">
        <v>3</v>
      </c>
      <c r="AD15" s="7">
        <v>11</v>
      </c>
      <c r="AE15" s="7">
        <v>4</v>
      </c>
      <c r="AF15" s="7">
        <v>6</v>
      </c>
      <c r="AG15" s="7">
        <v>5</v>
      </c>
      <c r="AH15" s="7">
        <v>2</v>
      </c>
      <c r="AI15" s="7">
        <v>14</v>
      </c>
      <c r="AJ15" s="7">
        <v>9</v>
      </c>
      <c r="AK15" s="7">
        <v>5</v>
      </c>
      <c r="AL15" s="7">
        <v>10</v>
      </c>
      <c r="AM15" s="7">
        <v>8</v>
      </c>
      <c r="AN15" s="7">
        <v>5</v>
      </c>
      <c r="AO15" s="7">
        <v>7</v>
      </c>
      <c r="AP15" s="7">
        <v>3</v>
      </c>
      <c r="AQ15" s="7">
        <v>6</v>
      </c>
      <c r="AR15" s="7">
        <v>11</v>
      </c>
      <c r="AS15" s="7">
        <v>5</v>
      </c>
      <c r="AT15" s="7">
        <v>2</v>
      </c>
      <c r="AU15" s="7">
        <v>10</v>
      </c>
      <c r="AV15" s="7">
        <v>12</v>
      </c>
      <c r="AW15" s="7">
        <v>11</v>
      </c>
      <c r="AX15" s="7">
        <v>8</v>
      </c>
      <c r="AY15" s="7">
        <v>1</v>
      </c>
      <c r="AZ15" s="7">
        <v>1</v>
      </c>
      <c r="BA15" s="7">
        <v>16</v>
      </c>
      <c r="BB15" s="7">
        <v>10</v>
      </c>
      <c r="BC15" s="7">
        <v>1</v>
      </c>
      <c r="BD15" s="7">
        <v>3</v>
      </c>
      <c r="BE15" s="7">
        <v>2</v>
      </c>
      <c r="BF15" s="7">
        <v>1</v>
      </c>
      <c r="BG15" s="7">
        <v>5</v>
      </c>
      <c r="BH15" s="7">
        <v>3</v>
      </c>
      <c r="BI15" s="7">
        <v>3</v>
      </c>
      <c r="BJ15" s="7">
        <v>6</v>
      </c>
      <c r="BK15" s="7">
        <v>3</v>
      </c>
      <c r="BL15" s="7">
        <v>4</v>
      </c>
      <c r="BM15" s="7">
        <v>0</v>
      </c>
      <c r="BN15" s="7">
        <v>1</v>
      </c>
      <c r="BO15" s="7">
        <v>6</v>
      </c>
      <c r="BP15" s="7">
        <v>9</v>
      </c>
      <c r="BQ15" s="7">
        <v>6</v>
      </c>
      <c r="BR15" s="7">
        <v>4</v>
      </c>
      <c r="BS15" s="7">
        <v>2</v>
      </c>
      <c r="BT15" s="7">
        <v>9</v>
      </c>
      <c r="BU15" s="7">
        <v>13</v>
      </c>
      <c r="BV15" s="7">
        <v>5</v>
      </c>
      <c r="BW15" s="7">
        <v>4</v>
      </c>
      <c r="BX15" s="7">
        <v>8</v>
      </c>
      <c r="BY15" s="7">
        <v>4</v>
      </c>
      <c r="BZ15" s="7">
        <v>4</v>
      </c>
      <c r="CA15" s="7">
        <v>13</v>
      </c>
      <c r="CB15" s="7">
        <v>2</v>
      </c>
      <c r="CC15" s="7">
        <v>5</v>
      </c>
      <c r="CD15" s="7">
        <v>6</v>
      </c>
      <c r="CE15" s="7">
        <v>4</v>
      </c>
      <c r="CF15" s="7">
        <v>7</v>
      </c>
      <c r="CG15" s="11">
        <f t="shared" si="2"/>
        <v>22</v>
      </c>
      <c r="CH15" s="7">
        <v>16</v>
      </c>
      <c r="CI15" s="7">
        <v>4</v>
      </c>
      <c r="CJ15" s="7">
        <v>6</v>
      </c>
      <c r="CK15" s="7">
        <v>1</v>
      </c>
      <c r="CL15" s="7">
        <v>6</v>
      </c>
      <c r="CM15" s="7">
        <v>7</v>
      </c>
    </row>
    <row r="16" spans="1:91" x14ac:dyDescent="0.2">
      <c r="A16" s="8" t="s">
        <v>229</v>
      </c>
      <c r="B16" s="7">
        <f t="shared" si="3"/>
        <v>540</v>
      </c>
      <c r="C16" s="7">
        <f t="shared" si="4"/>
        <v>49</v>
      </c>
      <c r="D16" s="7">
        <f t="shared" si="5"/>
        <v>54</v>
      </c>
      <c r="E16" s="7">
        <f t="shared" si="6"/>
        <v>44</v>
      </c>
      <c r="F16" s="7">
        <f t="shared" si="7"/>
        <v>73</v>
      </c>
      <c r="G16" s="7">
        <f t="shared" si="8"/>
        <v>79</v>
      </c>
      <c r="H16" s="7">
        <f t="shared" si="9"/>
        <v>61</v>
      </c>
      <c r="I16" s="7">
        <f t="shared" si="10"/>
        <v>109</v>
      </c>
      <c r="J16" s="7">
        <f t="shared" si="11"/>
        <v>71</v>
      </c>
      <c r="K16" s="7">
        <v>5</v>
      </c>
      <c r="L16" s="7">
        <v>12</v>
      </c>
      <c r="M16" s="7">
        <v>2</v>
      </c>
      <c r="N16" s="7">
        <v>4</v>
      </c>
      <c r="O16" s="7">
        <v>9</v>
      </c>
      <c r="P16" s="7">
        <f t="shared" si="12"/>
        <v>32</v>
      </c>
      <c r="Q16" s="7">
        <v>5</v>
      </c>
      <c r="R16" s="7">
        <v>7</v>
      </c>
      <c r="S16" s="7">
        <v>5</v>
      </c>
      <c r="T16" s="7">
        <v>7</v>
      </c>
      <c r="U16" s="7">
        <v>11</v>
      </c>
      <c r="V16" s="7">
        <v>7</v>
      </c>
      <c r="W16" s="7">
        <v>8</v>
      </c>
      <c r="X16" s="7">
        <v>1</v>
      </c>
      <c r="Y16" s="7">
        <v>5</v>
      </c>
      <c r="Z16" s="7">
        <v>15</v>
      </c>
      <c r="AA16" s="7">
        <v>1</v>
      </c>
      <c r="AB16" s="7">
        <v>1</v>
      </c>
      <c r="AC16" s="7">
        <v>2</v>
      </c>
      <c r="AD16" s="7">
        <v>7</v>
      </c>
      <c r="AE16" s="7">
        <v>4</v>
      </c>
      <c r="AF16" s="7">
        <v>6</v>
      </c>
      <c r="AG16" s="7">
        <v>10</v>
      </c>
      <c r="AH16" s="7">
        <v>3</v>
      </c>
      <c r="AI16" s="7">
        <v>10</v>
      </c>
      <c r="AJ16" s="7">
        <v>7</v>
      </c>
      <c r="AK16" s="7">
        <v>7</v>
      </c>
      <c r="AL16" s="7">
        <v>16</v>
      </c>
      <c r="AM16" s="7">
        <v>21</v>
      </c>
      <c r="AN16" s="7">
        <v>3</v>
      </c>
      <c r="AO16" s="7">
        <v>11</v>
      </c>
      <c r="AP16" s="7">
        <v>8</v>
      </c>
      <c r="AQ16" s="7">
        <v>3</v>
      </c>
      <c r="AR16" s="7">
        <v>9</v>
      </c>
      <c r="AS16" s="7">
        <v>7</v>
      </c>
      <c r="AT16" s="7">
        <v>2</v>
      </c>
      <c r="AU16" s="7">
        <v>5</v>
      </c>
      <c r="AV16" s="7">
        <v>6</v>
      </c>
      <c r="AW16" s="7">
        <v>17</v>
      </c>
      <c r="AX16" s="7">
        <v>7</v>
      </c>
      <c r="AY16" s="7">
        <v>1</v>
      </c>
      <c r="AZ16" s="7">
        <v>4</v>
      </c>
      <c r="BA16" s="7">
        <v>18</v>
      </c>
      <c r="BB16" s="7">
        <v>8</v>
      </c>
      <c r="BC16" s="7">
        <v>0</v>
      </c>
      <c r="BD16" s="7">
        <v>4</v>
      </c>
      <c r="BE16" s="7">
        <v>4</v>
      </c>
      <c r="BF16" s="7">
        <v>2</v>
      </c>
      <c r="BG16" s="7">
        <v>10</v>
      </c>
      <c r="BH16" s="7">
        <v>2</v>
      </c>
      <c r="BI16" s="7">
        <v>2</v>
      </c>
      <c r="BJ16" s="7">
        <v>12</v>
      </c>
      <c r="BK16" s="7">
        <v>6</v>
      </c>
      <c r="BL16" s="7">
        <v>5</v>
      </c>
      <c r="BM16" s="7">
        <v>2</v>
      </c>
      <c r="BN16" s="7">
        <v>4</v>
      </c>
      <c r="BO16" s="7">
        <v>9</v>
      </c>
      <c r="BP16" s="7">
        <v>13</v>
      </c>
      <c r="BQ16" s="7">
        <v>7</v>
      </c>
      <c r="BR16" s="7">
        <v>5</v>
      </c>
      <c r="BS16" s="7">
        <v>2</v>
      </c>
      <c r="BT16" s="7">
        <v>11</v>
      </c>
      <c r="BU16" s="7">
        <v>17</v>
      </c>
      <c r="BV16" s="7">
        <v>16</v>
      </c>
      <c r="BW16" s="7">
        <v>9</v>
      </c>
      <c r="BX16" s="7">
        <v>4</v>
      </c>
      <c r="BY16" s="7">
        <v>4</v>
      </c>
      <c r="BZ16" s="7">
        <v>1</v>
      </c>
      <c r="CA16" s="7">
        <v>11</v>
      </c>
      <c r="CB16" s="7">
        <v>3</v>
      </c>
      <c r="CC16" s="7">
        <v>5</v>
      </c>
      <c r="CD16" s="7">
        <v>4</v>
      </c>
      <c r="CE16" s="7">
        <v>3</v>
      </c>
      <c r="CF16" s="7">
        <v>5</v>
      </c>
      <c r="CG16" s="11">
        <f t="shared" si="2"/>
        <v>17</v>
      </c>
      <c r="CH16" s="7">
        <v>12</v>
      </c>
      <c r="CI16" s="7">
        <v>16</v>
      </c>
      <c r="CJ16" s="7">
        <v>2</v>
      </c>
      <c r="CK16" s="7">
        <v>2</v>
      </c>
      <c r="CL16" s="7">
        <v>11</v>
      </c>
      <c r="CM16" s="7">
        <v>8</v>
      </c>
    </row>
    <row r="17" spans="1:91" x14ac:dyDescent="0.2">
      <c r="A17" s="8" t="s">
        <v>230</v>
      </c>
      <c r="B17" s="7">
        <f t="shared" si="3"/>
        <v>726</v>
      </c>
      <c r="C17" s="7">
        <f t="shared" si="4"/>
        <v>49</v>
      </c>
      <c r="D17" s="7">
        <f t="shared" si="5"/>
        <v>77</v>
      </c>
      <c r="E17" s="7">
        <f t="shared" si="6"/>
        <v>69</v>
      </c>
      <c r="F17" s="7">
        <f t="shared" si="7"/>
        <v>87</v>
      </c>
      <c r="G17" s="7">
        <f t="shared" si="8"/>
        <v>118</v>
      </c>
      <c r="H17" s="7">
        <f t="shared" si="9"/>
        <v>63</v>
      </c>
      <c r="I17" s="7">
        <f t="shared" si="10"/>
        <v>169</v>
      </c>
      <c r="J17" s="7">
        <f t="shared" si="11"/>
        <v>94</v>
      </c>
      <c r="K17" s="7">
        <v>2</v>
      </c>
      <c r="L17" s="7">
        <v>7</v>
      </c>
      <c r="M17" s="7">
        <v>5</v>
      </c>
      <c r="N17" s="7">
        <v>11</v>
      </c>
      <c r="O17" s="7">
        <v>10</v>
      </c>
      <c r="P17" s="7">
        <f t="shared" si="12"/>
        <v>35</v>
      </c>
      <c r="Q17" s="7">
        <v>5</v>
      </c>
      <c r="R17" s="7">
        <v>3</v>
      </c>
      <c r="S17" s="7">
        <v>6</v>
      </c>
      <c r="T17" s="7">
        <v>15</v>
      </c>
      <c r="U17" s="7">
        <v>14</v>
      </c>
      <c r="V17" s="7">
        <v>4</v>
      </c>
      <c r="W17" s="7">
        <v>7</v>
      </c>
      <c r="X17" s="7">
        <v>8</v>
      </c>
      <c r="Y17" s="7">
        <v>4</v>
      </c>
      <c r="Z17" s="7">
        <v>25</v>
      </c>
      <c r="AA17" s="7">
        <v>4</v>
      </c>
      <c r="AB17" s="7">
        <v>7</v>
      </c>
      <c r="AC17" s="7">
        <v>1</v>
      </c>
      <c r="AD17" s="7">
        <v>6</v>
      </c>
      <c r="AE17" s="7">
        <v>6</v>
      </c>
      <c r="AF17" s="7">
        <v>6</v>
      </c>
      <c r="AG17" s="7">
        <v>19</v>
      </c>
      <c r="AH17" s="7">
        <v>4</v>
      </c>
      <c r="AI17" s="7">
        <v>16</v>
      </c>
      <c r="AJ17" s="7">
        <v>8</v>
      </c>
      <c r="AK17" s="7">
        <v>14</v>
      </c>
      <c r="AL17" s="7">
        <v>32</v>
      </c>
      <c r="AM17" s="7">
        <v>18</v>
      </c>
      <c r="AN17" s="7">
        <v>6</v>
      </c>
      <c r="AO17" s="7">
        <v>7</v>
      </c>
      <c r="AP17" s="7">
        <v>2</v>
      </c>
      <c r="AQ17" s="7">
        <v>3</v>
      </c>
      <c r="AR17" s="7">
        <v>17</v>
      </c>
      <c r="AS17" s="7">
        <v>6</v>
      </c>
      <c r="AT17" s="7">
        <v>4</v>
      </c>
      <c r="AU17" s="7">
        <v>9</v>
      </c>
      <c r="AV17" s="7">
        <v>15</v>
      </c>
      <c r="AW17" s="7">
        <v>19</v>
      </c>
      <c r="AX17" s="7">
        <v>12</v>
      </c>
      <c r="AY17" s="7">
        <v>0</v>
      </c>
      <c r="AZ17" s="7">
        <v>9</v>
      </c>
      <c r="BA17" s="7">
        <v>24</v>
      </c>
      <c r="BB17" s="7">
        <v>9</v>
      </c>
      <c r="BC17" s="7">
        <v>1</v>
      </c>
      <c r="BD17" s="7">
        <v>6</v>
      </c>
      <c r="BE17" s="7">
        <v>4</v>
      </c>
      <c r="BF17" s="7">
        <v>4</v>
      </c>
      <c r="BG17" s="7">
        <v>8</v>
      </c>
      <c r="BH17" s="7">
        <v>4</v>
      </c>
      <c r="BI17" s="7">
        <v>5</v>
      </c>
      <c r="BJ17" s="7">
        <v>8</v>
      </c>
      <c r="BK17" s="7">
        <v>7</v>
      </c>
      <c r="BL17" s="7">
        <v>3</v>
      </c>
      <c r="BM17" s="7">
        <v>1</v>
      </c>
      <c r="BN17" s="7">
        <v>3</v>
      </c>
      <c r="BO17" s="7">
        <v>10</v>
      </c>
      <c r="BP17" s="7">
        <v>14</v>
      </c>
      <c r="BQ17" s="7">
        <v>9</v>
      </c>
      <c r="BR17" s="7">
        <v>6</v>
      </c>
      <c r="BS17" s="7">
        <v>2</v>
      </c>
      <c r="BT17" s="7">
        <v>10</v>
      </c>
      <c r="BU17" s="7">
        <v>30</v>
      </c>
      <c r="BV17" s="7">
        <v>22</v>
      </c>
      <c r="BW17" s="7">
        <v>8</v>
      </c>
      <c r="BX17" s="7">
        <v>14</v>
      </c>
      <c r="BY17" s="7">
        <v>5</v>
      </c>
      <c r="BZ17" s="7">
        <v>9</v>
      </c>
      <c r="CA17" s="7">
        <v>30</v>
      </c>
      <c r="CB17" s="7">
        <v>3</v>
      </c>
      <c r="CC17" s="7">
        <v>13</v>
      </c>
      <c r="CD17" s="7">
        <v>7</v>
      </c>
      <c r="CE17" s="7">
        <v>2</v>
      </c>
      <c r="CF17" s="7">
        <v>8</v>
      </c>
      <c r="CG17" s="11">
        <f t="shared" si="2"/>
        <v>30</v>
      </c>
      <c r="CH17" s="7">
        <v>18</v>
      </c>
      <c r="CI17" s="7">
        <v>17</v>
      </c>
      <c r="CJ17" s="7">
        <v>4</v>
      </c>
      <c r="CK17" s="7">
        <v>3</v>
      </c>
      <c r="CL17" s="7">
        <v>4</v>
      </c>
      <c r="CM17" s="7">
        <v>15</v>
      </c>
    </row>
    <row r="18" spans="1:91" x14ac:dyDescent="0.2">
      <c r="A18" s="8" t="s">
        <v>231</v>
      </c>
      <c r="B18" s="7">
        <f t="shared" si="3"/>
        <v>610</v>
      </c>
      <c r="C18" s="7">
        <f t="shared" si="4"/>
        <v>49</v>
      </c>
      <c r="D18" s="7">
        <f t="shared" si="5"/>
        <v>46</v>
      </c>
      <c r="E18" s="7">
        <f t="shared" si="6"/>
        <v>70</v>
      </c>
      <c r="F18" s="7">
        <f t="shared" si="7"/>
        <v>64</v>
      </c>
      <c r="G18" s="7">
        <f t="shared" si="8"/>
        <v>90</v>
      </c>
      <c r="H18" s="7">
        <f t="shared" si="9"/>
        <v>61</v>
      </c>
      <c r="I18" s="7">
        <f t="shared" si="10"/>
        <v>127</v>
      </c>
      <c r="J18" s="7">
        <f t="shared" si="11"/>
        <v>103</v>
      </c>
      <c r="K18" s="7">
        <v>4</v>
      </c>
      <c r="L18" s="7">
        <v>8</v>
      </c>
      <c r="M18" s="7">
        <v>5</v>
      </c>
      <c r="N18" s="7">
        <v>11</v>
      </c>
      <c r="O18" s="7">
        <v>2</v>
      </c>
      <c r="P18" s="7">
        <f t="shared" si="12"/>
        <v>30</v>
      </c>
      <c r="Q18" s="7">
        <v>5</v>
      </c>
      <c r="R18" s="7">
        <v>9</v>
      </c>
      <c r="S18" s="7">
        <v>5</v>
      </c>
      <c r="T18" s="7">
        <v>6</v>
      </c>
      <c r="U18" s="7">
        <v>7</v>
      </c>
      <c r="V18" s="7">
        <v>6</v>
      </c>
      <c r="W18" s="7">
        <v>6</v>
      </c>
      <c r="X18" s="7">
        <v>2</v>
      </c>
      <c r="Y18" s="7">
        <v>3</v>
      </c>
      <c r="Z18" s="7">
        <v>16</v>
      </c>
      <c r="AA18" s="7">
        <v>6</v>
      </c>
      <c r="AB18" s="7">
        <v>6</v>
      </c>
      <c r="AC18" s="7">
        <v>1</v>
      </c>
      <c r="AD18" s="7">
        <v>3</v>
      </c>
      <c r="AE18" s="7">
        <v>10</v>
      </c>
      <c r="AF18" s="7">
        <v>7</v>
      </c>
      <c r="AG18" s="7">
        <v>15</v>
      </c>
      <c r="AH18" s="7">
        <v>11</v>
      </c>
      <c r="AI18" s="7">
        <v>11</v>
      </c>
      <c r="AJ18" s="7">
        <v>4</v>
      </c>
      <c r="AK18" s="7">
        <v>9</v>
      </c>
      <c r="AL18" s="7">
        <v>16</v>
      </c>
      <c r="AM18" s="7">
        <v>14</v>
      </c>
      <c r="AN18" s="7">
        <v>3</v>
      </c>
      <c r="AO18" s="7">
        <v>12</v>
      </c>
      <c r="AP18" s="7">
        <v>6</v>
      </c>
      <c r="AQ18" s="7">
        <v>2</v>
      </c>
      <c r="AR18" s="7">
        <v>15</v>
      </c>
      <c r="AS18" s="7">
        <v>5</v>
      </c>
      <c r="AT18" s="7">
        <v>5</v>
      </c>
      <c r="AU18" s="7">
        <v>6</v>
      </c>
      <c r="AV18" s="7">
        <v>14</v>
      </c>
      <c r="AW18" s="7">
        <v>12</v>
      </c>
      <c r="AX18" s="7">
        <v>2</v>
      </c>
      <c r="AY18" s="7">
        <v>2</v>
      </c>
      <c r="AZ18" s="7">
        <v>14</v>
      </c>
      <c r="BA18" s="7">
        <v>13</v>
      </c>
      <c r="BB18" s="7">
        <v>9</v>
      </c>
      <c r="BC18" s="7">
        <v>2</v>
      </c>
      <c r="BD18" s="7">
        <v>3</v>
      </c>
      <c r="BE18" s="7">
        <v>5</v>
      </c>
      <c r="BF18" s="7">
        <v>1</v>
      </c>
      <c r="BG18" s="7">
        <v>10</v>
      </c>
      <c r="BH18" s="7">
        <v>5</v>
      </c>
      <c r="BI18" s="7">
        <v>2</v>
      </c>
      <c r="BJ18" s="7">
        <v>10</v>
      </c>
      <c r="BK18" s="7">
        <v>0</v>
      </c>
      <c r="BL18" s="7">
        <v>6</v>
      </c>
      <c r="BM18" s="7">
        <v>3</v>
      </c>
      <c r="BN18" s="7">
        <v>5</v>
      </c>
      <c r="BO18" s="7">
        <v>11</v>
      </c>
      <c r="BP18" s="7">
        <v>8</v>
      </c>
      <c r="BQ18" s="7">
        <v>11</v>
      </c>
      <c r="BR18" s="7">
        <v>7</v>
      </c>
      <c r="BS18" s="7">
        <v>2</v>
      </c>
      <c r="BT18" s="7">
        <v>20</v>
      </c>
      <c r="BU18" s="7">
        <v>30</v>
      </c>
      <c r="BV18" s="7">
        <v>11</v>
      </c>
      <c r="BW18" s="7">
        <v>4</v>
      </c>
      <c r="BX18" s="7">
        <v>5</v>
      </c>
      <c r="BY18" s="7">
        <v>4</v>
      </c>
      <c r="BZ18" s="7">
        <v>6</v>
      </c>
      <c r="CA18" s="7">
        <v>8</v>
      </c>
      <c r="CB18" s="7">
        <v>5</v>
      </c>
      <c r="CC18" s="7">
        <v>7</v>
      </c>
      <c r="CD18" s="7">
        <v>14</v>
      </c>
      <c r="CE18" s="7">
        <v>3</v>
      </c>
      <c r="CF18" s="7">
        <v>8</v>
      </c>
      <c r="CG18" s="11">
        <f t="shared" si="2"/>
        <v>32</v>
      </c>
      <c r="CH18" s="7">
        <v>9</v>
      </c>
      <c r="CI18" s="7">
        <v>25</v>
      </c>
      <c r="CJ18" s="7">
        <v>8</v>
      </c>
      <c r="CK18" s="7">
        <v>0</v>
      </c>
      <c r="CL18" s="7">
        <v>13</v>
      </c>
      <c r="CM18" s="7">
        <v>11</v>
      </c>
    </row>
    <row r="19" spans="1:91" x14ac:dyDescent="0.2">
      <c r="A19" s="8" t="s">
        <v>232</v>
      </c>
      <c r="B19" s="7">
        <f t="shared" si="3"/>
        <v>584</v>
      </c>
      <c r="C19" s="7">
        <f t="shared" si="4"/>
        <v>57</v>
      </c>
      <c r="D19" s="7">
        <f t="shared" si="5"/>
        <v>66</v>
      </c>
      <c r="E19" s="7">
        <f t="shared" si="6"/>
        <v>53</v>
      </c>
      <c r="F19" s="7">
        <f t="shared" si="7"/>
        <v>64</v>
      </c>
      <c r="G19" s="7">
        <f t="shared" si="8"/>
        <v>77</v>
      </c>
      <c r="H19" s="7">
        <f t="shared" si="9"/>
        <v>54</v>
      </c>
      <c r="I19" s="7">
        <f t="shared" si="10"/>
        <v>126</v>
      </c>
      <c r="J19" s="7">
        <f t="shared" si="11"/>
        <v>87</v>
      </c>
      <c r="K19" s="7">
        <v>6</v>
      </c>
      <c r="L19" s="7">
        <v>5</v>
      </c>
      <c r="M19" s="7">
        <v>7</v>
      </c>
      <c r="N19" s="7">
        <v>5</v>
      </c>
      <c r="O19" s="7">
        <v>11</v>
      </c>
      <c r="P19" s="7">
        <f t="shared" si="12"/>
        <v>34</v>
      </c>
      <c r="Q19" s="7">
        <v>10</v>
      </c>
      <c r="R19" s="7">
        <v>7</v>
      </c>
      <c r="S19" s="7">
        <v>6</v>
      </c>
      <c r="T19" s="7">
        <v>12</v>
      </c>
      <c r="U19" s="7">
        <v>7</v>
      </c>
      <c r="V19" s="7">
        <v>7</v>
      </c>
      <c r="W19" s="7">
        <v>8</v>
      </c>
      <c r="X19" s="7">
        <v>7</v>
      </c>
      <c r="Y19" s="7">
        <v>7</v>
      </c>
      <c r="Z19" s="7">
        <v>18</v>
      </c>
      <c r="AA19" s="7">
        <v>7</v>
      </c>
      <c r="AB19" s="7">
        <v>5</v>
      </c>
      <c r="AC19" s="7">
        <v>0</v>
      </c>
      <c r="AD19" s="7">
        <v>9</v>
      </c>
      <c r="AE19" s="7">
        <v>8</v>
      </c>
      <c r="AF19" s="7">
        <v>5</v>
      </c>
      <c r="AG19" s="7">
        <v>9</v>
      </c>
      <c r="AH19" s="7">
        <v>3</v>
      </c>
      <c r="AI19" s="7">
        <v>7</v>
      </c>
      <c r="AJ19" s="7">
        <v>7</v>
      </c>
      <c r="AK19" s="7">
        <v>10</v>
      </c>
      <c r="AL19" s="7">
        <v>18</v>
      </c>
      <c r="AM19" s="7">
        <v>10</v>
      </c>
      <c r="AN19" s="7">
        <v>8</v>
      </c>
      <c r="AO19" s="7">
        <v>7</v>
      </c>
      <c r="AP19" s="7">
        <v>4</v>
      </c>
      <c r="AQ19" s="7">
        <v>3</v>
      </c>
      <c r="AR19" s="7">
        <v>10</v>
      </c>
      <c r="AS19" s="7">
        <v>5</v>
      </c>
      <c r="AT19" s="7">
        <v>5</v>
      </c>
      <c r="AU19" s="7">
        <v>4</v>
      </c>
      <c r="AV19" s="7">
        <v>9</v>
      </c>
      <c r="AW19" s="7">
        <v>14</v>
      </c>
      <c r="AX19" s="7">
        <v>4</v>
      </c>
      <c r="AY19" s="7">
        <v>1</v>
      </c>
      <c r="AZ19" s="7">
        <v>6</v>
      </c>
      <c r="BA19" s="7">
        <v>16</v>
      </c>
      <c r="BB19" s="7">
        <v>6</v>
      </c>
      <c r="BC19" s="7">
        <v>1</v>
      </c>
      <c r="BD19" s="7">
        <v>4</v>
      </c>
      <c r="BE19" s="7">
        <v>3</v>
      </c>
      <c r="BF19" s="7">
        <v>3</v>
      </c>
      <c r="BG19" s="7">
        <v>7</v>
      </c>
      <c r="BH19" s="7">
        <v>2</v>
      </c>
      <c r="BI19" s="7">
        <v>4</v>
      </c>
      <c r="BJ19" s="7">
        <v>4</v>
      </c>
      <c r="BK19" s="7">
        <v>3</v>
      </c>
      <c r="BL19" s="7">
        <v>7</v>
      </c>
      <c r="BM19" s="7">
        <v>5</v>
      </c>
      <c r="BN19" s="7">
        <v>5</v>
      </c>
      <c r="BO19" s="7">
        <v>17</v>
      </c>
      <c r="BP19" s="7">
        <v>12</v>
      </c>
      <c r="BQ19" s="7">
        <v>10</v>
      </c>
      <c r="BR19" s="7">
        <v>2</v>
      </c>
      <c r="BS19" s="7">
        <v>3</v>
      </c>
      <c r="BT19" s="7">
        <v>14</v>
      </c>
      <c r="BU19" s="7">
        <v>24</v>
      </c>
      <c r="BV19" s="7">
        <v>12</v>
      </c>
      <c r="BW19" s="7">
        <v>4</v>
      </c>
      <c r="BX19" s="7">
        <v>5</v>
      </c>
      <c r="BY19" s="7">
        <v>1</v>
      </c>
      <c r="BZ19" s="7">
        <v>9</v>
      </c>
      <c r="CA19" s="7">
        <v>13</v>
      </c>
      <c r="CB19" s="7">
        <v>4</v>
      </c>
      <c r="CC19" s="7">
        <v>7</v>
      </c>
      <c r="CD19" s="7">
        <v>9</v>
      </c>
      <c r="CE19" s="7">
        <v>2</v>
      </c>
      <c r="CF19" s="7">
        <v>6</v>
      </c>
      <c r="CG19" s="11">
        <f t="shared" si="2"/>
        <v>24</v>
      </c>
      <c r="CH19" s="7">
        <v>11</v>
      </c>
      <c r="CI19" s="7">
        <v>14</v>
      </c>
      <c r="CJ19" s="7">
        <v>5</v>
      </c>
      <c r="CK19" s="7">
        <v>6</v>
      </c>
      <c r="CL19" s="7">
        <v>11</v>
      </c>
      <c r="CM19" s="7">
        <v>12</v>
      </c>
    </row>
    <row r="21" spans="1:91" x14ac:dyDescent="0.2">
      <c r="A21" s="8" t="s">
        <v>233</v>
      </c>
      <c r="B21" s="11">
        <f>SUM(B8:B20)</f>
        <v>11189</v>
      </c>
      <c r="C21" s="11">
        <f t="shared" ref="C21:BN21" si="13">SUM(C8:C20)</f>
        <v>1166</v>
      </c>
      <c r="D21" s="11">
        <f t="shared" si="13"/>
        <v>1251</v>
      </c>
      <c r="E21" s="11">
        <f t="shared" si="13"/>
        <v>1314</v>
      </c>
      <c r="F21" s="11">
        <f t="shared" si="13"/>
        <v>1408</v>
      </c>
      <c r="G21" s="11">
        <f t="shared" si="13"/>
        <v>1745</v>
      </c>
      <c r="H21" s="11">
        <f t="shared" si="13"/>
        <v>1214</v>
      </c>
      <c r="I21" s="11">
        <f t="shared" si="13"/>
        <v>1734</v>
      </c>
      <c r="J21" s="11">
        <f t="shared" si="13"/>
        <v>1357</v>
      </c>
      <c r="K21" s="11">
        <f t="shared" si="13"/>
        <v>80</v>
      </c>
      <c r="L21" s="11">
        <f t="shared" si="13"/>
        <v>215</v>
      </c>
      <c r="M21" s="11">
        <f t="shared" si="13"/>
        <v>111</v>
      </c>
      <c r="N21" s="11">
        <f t="shared" si="13"/>
        <v>157</v>
      </c>
      <c r="O21" s="11">
        <f t="shared" si="13"/>
        <v>237</v>
      </c>
      <c r="P21" s="11">
        <f t="shared" si="13"/>
        <v>800</v>
      </c>
      <c r="Q21" s="11">
        <f t="shared" si="13"/>
        <v>144</v>
      </c>
      <c r="R21" s="11">
        <f t="shared" si="13"/>
        <v>124</v>
      </c>
      <c r="S21" s="11">
        <f t="shared" si="13"/>
        <v>98</v>
      </c>
      <c r="T21" s="11">
        <f t="shared" si="13"/>
        <v>277</v>
      </c>
      <c r="U21" s="11">
        <f t="shared" si="13"/>
        <v>220</v>
      </c>
      <c r="V21" s="11">
        <f t="shared" si="13"/>
        <v>100</v>
      </c>
      <c r="W21" s="11">
        <f t="shared" si="13"/>
        <v>131</v>
      </c>
      <c r="X21" s="11">
        <f t="shared" si="13"/>
        <v>143</v>
      </c>
      <c r="Y21" s="11">
        <f t="shared" si="13"/>
        <v>102</v>
      </c>
      <c r="Z21" s="11">
        <f t="shared" si="13"/>
        <v>278</v>
      </c>
      <c r="AA21" s="11">
        <f t="shared" si="13"/>
        <v>100</v>
      </c>
      <c r="AB21" s="11">
        <f t="shared" si="13"/>
        <v>121</v>
      </c>
      <c r="AC21" s="11">
        <f t="shared" si="13"/>
        <v>62</v>
      </c>
      <c r="AD21" s="11">
        <f t="shared" si="13"/>
        <v>135</v>
      </c>
      <c r="AE21" s="11">
        <f t="shared" si="13"/>
        <v>107</v>
      </c>
      <c r="AF21" s="11">
        <f t="shared" si="13"/>
        <v>151</v>
      </c>
      <c r="AG21" s="11">
        <f t="shared" si="13"/>
        <v>287</v>
      </c>
      <c r="AH21" s="11">
        <f t="shared" si="13"/>
        <v>90</v>
      </c>
      <c r="AI21" s="11">
        <f t="shared" si="13"/>
        <v>261</v>
      </c>
      <c r="AJ21" s="11">
        <f t="shared" si="13"/>
        <v>184</v>
      </c>
      <c r="AK21" s="11">
        <f t="shared" si="13"/>
        <v>201</v>
      </c>
      <c r="AL21" s="11">
        <f t="shared" si="13"/>
        <v>381</v>
      </c>
      <c r="AM21" s="11">
        <f t="shared" si="13"/>
        <v>272</v>
      </c>
      <c r="AN21" s="11">
        <f t="shared" si="13"/>
        <v>106</v>
      </c>
      <c r="AO21" s="11">
        <f t="shared" si="13"/>
        <v>189</v>
      </c>
      <c r="AP21" s="11">
        <f t="shared" si="13"/>
        <v>75</v>
      </c>
      <c r="AQ21" s="11">
        <f t="shared" si="13"/>
        <v>76</v>
      </c>
      <c r="AR21" s="11">
        <f t="shared" si="13"/>
        <v>299</v>
      </c>
      <c r="AS21" s="11">
        <f t="shared" si="13"/>
        <v>114</v>
      </c>
      <c r="AT21" s="11">
        <f t="shared" si="13"/>
        <v>92</v>
      </c>
      <c r="AU21" s="11">
        <f t="shared" si="13"/>
        <v>142</v>
      </c>
      <c r="AV21" s="11">
        <f t="shared" si="13"/>
        <v>204</v>
      </c>
      <c r="AW21" s="11">
        <f t="shared" si="13"/>
        <v>208</v>
      </c>
      <c r="AX21" s="11">
        <f t="shared" si="13"/>
        <v>117</v>
      </c>
      <c r="AY21" s="11">
        <f t="shared" si="13"/>
        <v>37</v>
      </c>
      <c r="AZ21" s="11">
        <f t="shared" si="13"/>
        <v>100</v>
      </c>
      <c r="BA21" s="11">
        <f t="shared" si="13"/>
        <v>356</v>
      </c>
      <c r="BB21" s="11">
        <f t="shared" si="13"/>
        <v>212</v>
      </c>
      <c r="BC21" s="11">
        <f t="shared" si="13"/>
        <v>35</v>
      </c>
      <c r="BD21" s="11">
        <f t="shared" si="13"/>
        <v>106</v>
      </c>
      <c r="BE21" s="11">
        <f t="shared" si="13"/>
        <v>65</v>
      </c>
      <c r="BF21" s="11">
        <f t="shared" si="13"/>
        <v>52</v>
      </c>
      <c r="BG21" s="11">
        <f t="shared" si="13"/>
        <v>141</v>
      </c>
      <c r="BH21" s="11">
        <f t="shared" si="13"/>
        <v>51</v>
      </c>
      <c r="BI21" s="11">
        <f t="shared" si="13"/>
        <v>65</v>
      </c>
      <c r="BJ21" s="11">
        <f t="shared" si="13"/>
        <v>136</v>
      </c>
      <c r="BK21" s="11">
        <f t="shared" si="13"/>
        <v>83</v>
      </c>
      <c r="BL21" s="11">
        <f t="shared" si="13"/>
        <v>113</v>
      </c>
      <c r="BM21" s="11">
        <f t="shared" si="13"/>
        <v>56</v>
      </c>
      <c r="BN21" s="11">
        <f t="shared" si="13"/>
        <v>99</v>
      </c>
      <c r="BO21" s="11">
        <f t="shared" ref="BO21:CM21" si="14">SUM(BO8:BO20)</f>
        <v>145</v>
      </c>
      <c r="BP21" s="11">
        <f t="shared" si="14"/>
        <v>144</v>
      </c>
      <c r="BQ21" s="11">
        <f t="shared" si="14"/>
        <v>151</v>
      </c>
      <c r="BR21" s="11">
        <f t="shared" si="14"/>
        <v>72</v>
      </c>
      <c r="BS21" s="11">
        <f t="shared" si="14"/>
        <v>26</v>
      </c>
      <c r="BT21" s="11">
        <f t="shared" si="14"/>
        <v>259</v>
      </c>
      <c r="BU21" s="11">
        <f t="shared" si="14"/>
        <v>283</v>
      </c>
      <c r="BV21" s="11">
        <f t="shared" si="14"/>
        <v>141</v>
      </c>
      <c r="BW21" s="11">
        <f t="shared" si="14"/>
        <v>92</v>
      </c>
      <c r="BX21" s="11">
        <f t="shared" si="14"/>
        <v>130</v>
      </c>
      <c r="BY21" s="11">
        <f t="shared" si="14"/>
        <v>45</v>
      </c>
      <c r="BZ21" s="11">
        <f t="shared" si="14"/>
        <v>86</v>
      </c>
      <c r="CA21" s="11">
        <f t="shared" si="14"/>
        <v>160</v>
      </c>
      <c r="CB21" s="11">
        <f t="shared" si="14"/>
        <v>64</v>
      </c>
      <c r="CC21" s="11">
        <f t="shared" si="14"/>
        <v>108</v>
      </c>
      <c r="CD21" s="11">
        <f t="shared" si="14"/>
        <v>140</v>
      </c>
      <c r="CE21" s="11">
        <f t="shared" si="14"/>
        <v>49</v>
      </c>
      <c r="CF21" s="11">
        <f t="shared" si="14"/>
        <v>119</v>
      </c>
      <c r="CG21" s="11">
        <f t="shared" si="14"/>
        <v>416</v>
      </c>
      <c r="CH21" s="11">
        <f t="shared" si="14"/>
        <v>202</v>
      </c>
      <c r="CI21" s="11">
        <f t="shared" si="14"/>
        <v>193</v>
      </c>
      <c r="CJ21" s="11">
        <f t="shared" si="14"/>
        <v>98</v>
      </c>
      <c r="CK21" s="11">
        <f t="shared" si="14"/>
        <v>36</v>
      </c>
      <c r="CL21" s="11">
        <f t="shared" si="14"/>
        <v>167</v>
      </c>
      <c r="CM21" s="11">
        <f t="shared" si="14"/>
        <v>181</v>
      </c>
    </row>
    <row r="23" spans="1:91" x14ac:dyDescent="0.2">
      <c r="A23" s="8" t="s">
        <v>234</v>
      </c>
      <c r="B23" s="7">
        <f t="shared" ref="B23:B42" si="15">SUM(C23:J23)</f>
        <v>4925</v>
      </c>
      <c r="C23" s="7">
        <f t="shared" ref="C23:C42" si="16">SUM(K23:S23)-P23</f>
        <v>459</v>
      </c>
      <c r="D23" s="7">
        <f t="shared" ref="D23:D42" si="17">SUM(T23:Z23)</f>
        <v>428</v>
      </c>
      <c r="E23" s="7">
        <f t="shared" ref="E23:E42" si="18">SUM(AA23:AI23)</f>
        <v>480</v>
      </c>
      <c r="F23" s="7">
        <f t="shared" ref="F23:F42" si="19">SUM(AJ23:AP23)</f>
        <v>599</v>
      </c>
      <c r="G23" s="7">
        <f t="shared" ref="G23:G42" si="20">SUM(AQ23:BA23)</f>
        <v>723</v>
      </c>
      <c r="H23" s="7">
        <f t="shared" ref="H23:H42" si="21">SUM(BB23:BN23)</f>
        <v>532</v>
      </c>
      <c r="I23" s="7">
        <f t="shared" ref="I23:I42" si="22">SUM(BO23:CA23)</f>
        <v>930</v>
      </c>
      <c r="J23" s="7">
        <f t="shared" ref="J23:J42" si="23">SUM(CB23:CM23)-CG23</f>
        <v>774</v>
      </c>
      <c r="K23" s="7">
        <v>28</v>
      </c>
      <c r="L23" s="7">
        <v>86</v>
      </c>
      <c r="M23" s="7">
        <v>55</v>
      </c>
      <c r="N23" s="7">
        <v>81</v>
      </c>
      <c r="O23" s="7">
        <v>74</v>
      </c>
      <c r="P23" s="7">
        <f t="shared" ref="P23:P42" si="24">SUM(K23:O23)</f>
        <v>324</v>
      </c>
      <c r="Q23" s="7">
        <v>40</v>
      </c>
      <c r="R23" s="7">
        <v>49</v>
      </c>
      <c r="S23" s="7">
        <v>46</v>
      </c>
      <c r="T23" s="7">
        <v>84</v>
      </c>
      <c r="U23" s="7">
        <v>64</v>
      </c>
      <c r="V23" s="7">
        <v>47</v>
      </c>
      <c r="W23" s="7">
        <v>37</v>
      </c>
      <c r="X23" s="7">
        <v>61</v>
      </c>
      <c r="Y23" s="7">
        <v>37</v>
      </c>
      <c r="Z23" s="7">
        <v>98</v>
      </c>
      <c r="AA23" s="7">
        <v>39</v>
      </c>
      <c r="AB23" s="7">
        <v>50</v>
      </c>
      <c r="AC23" s="7">
        <v>26</v>
      </c>
      <c r="AD23" s="7">
        <v>46</v>
      </c>
      <c r="AE23" s="7">
        <v>39</v>
      </c>
      <c r="AF23" s="7">
        <v>58</v>
      </c>
      <c r="AG23" s="7">
        <v>94</v>
      </c>
      <c r="AH23" s="7">
        <v>36</v>
      </c>
      <c r="AI23" s="7">
        <v>92</v>
      </c>
      <c r="AJ23" s="7">
        <v>64</v>
      </c>
      <c r="AK23" s="7">
        <v>102</v>
      </c>
      <c r="AL23" s="7">
        <v>188</v>
      </c>
      <c r="AM23" s="7">
        <v>116</v>
      </c>
      <c r="AN23" s="7">
        <v>40</v>
      </c>
      <c r="AO23" s="7">
        <v>52</v>
      </c>
      <c r="AP23" s="7">
        <v>37</v>
      </c>
      <c r="AQ23" s="7">
        <v>37</v>
      </c>
      <c r="AR23" s="7">
        <v>106</v>
      </c>
      <c r="AS23" s="7">
        <v>41</v>
      </c>
      <c r="AT23" s="7">
        <v>39</v>
      </c>
      <c r="AU23" s="7">
        <v>53</v>
      </c>
      <c r="AV23" s="7">
        <v>69</v>
      </c>
      <c r="AW23" s="7">
        <v>102</v>
      </c>
      <c r="AX23" s="7">
        <v>56</v>
      </c>
      <c r="AY23" s="7">
        <v>12</v>
      </c>
      <c r="AZ23" s="7">
        <v>55</v>
      </c>
      <c r="BA23" s="7">
        <v>153</v>
      </c>
      <c r="BB23" s="7">
        <v>100</v>
      </c>
      <c r="BC23" s="7">
        <v>5</v>
      </c>
      <c r="BD23" s="7">
        <v>48</v>
      </c>
      <c r="BE23" s="7">
        <v>29</v>
      </c>
      <c r="BF23" s="7">
        <v>12</v>
      </c>
      <c r="BG23" s="7">
        <v>55</v>
      </c>
      <c r="BH23" s="7">
        <v>16</v>
      </c>
      <c r="BI23" s="7">
        <v>36</v>
      </c>
      <c r="BJ23" s="7">
        <v>83</v>
      </c>
      <c r="BK23" s="7">
        <v>35</v>
      </c>
      <c r="BL23" s="7">
        <v>50</v>
      </c>
      <c r="BM23" s="7">
        <v>30</v>
      </c>
      <c r="BN23" s="7">
        <v>33</v>
      </c>
      <c r="BO23" s="7">
        <v>90</v>
      </c>
      <c r="BP23" s="7">
        <v>68</v>
      </c>
      <c r="BQ23" s="7">
        <v>81</v>
      </c>
      <c r="BR23" s="7">
        <v>37</v>
      </c>
      <c r="BS23" s="7">
        <v>5</v>
      </c>
      <c r="BT23" s="7">
        <v>95</v>
      </c>
      <c r="BU23" s="7">
        <v>192</v>
      </c>
      <c r="BV23" s="7">
        <v>68</v>
      </c>
      <c r="BW23" s="7">
        <v>46</v>
      </c>
      <c r="BX23" s="7">
        <v>60</v>
      </c>
      <c r="BY23" s="7">
        <v>29</v>
      </c>
      <c r="BZ23" s="7">
        <v>45</v>
      </c>
      <c r="CA23" s="7">
        <v>114</v>
      </c>
      <c r="CB23" s="7">
        <v>19</v>
      </c>
      <c r="CC23" s="7">
        <v>66</v>
      </c>
      <c r="CD23" s="7">
        <v>65</v>
      </c>
      <c r="CE23" s="7">
        <v>28</v>
      </c>
      <c r="CF23" s="7">
        <v>58</v>
      </c>
      <c r="CG23" s="11">
        <f t="shared" ref="CG23:CG42" si="25">SUM(CC23:CF23)</f>
        <v>217</v>
      </c>
      <c r="CH23" s="7">
        <v>118</v>
      </c>
      <c r="CI23" s="7">
        <v>137</v>
      </c>
      <c r="CJ23" s="7">
        <v>38</v>
      </c>
      <c r="CK23" s="7">
        <v>37</v>
      </c>
      <c r="CL23" s="7">
        <v>107</v>
      </c>
      <c r="CM23" s="7">
        <v>101</v>
      </c>
    </row>
    <row r="24" spans="1:91" x14ac:dyDescent="0.2">
      <c r="A24" s="8" t="s">
        <v>235</v>
      </c>
      <c r="B24" s="7">
        <f t="shared" si="15"/>
        <v>3900</v>
      </c>
      <c r="C24" s="7">
        <f t="shared" si="16"/>
        <v>369</v>
      </c>
      <c r="D24" s="7">
        <f t="shared" si="17"/>
        <v>315</v>
      </c>
      <c r="E24" s="7">
        <f t="shared" si="18"/>
        <v>379</v>
      </c>
      <c r="F24" s="7">
        <f t="shared" si="19"/>
        <v>422</v>
      </c>
      <c r="G24" s="7">
        <f t="shared" si="20"/>
        <v>612</v>
      </c>
      <c r="H24" s="7">
        <f t="shared" si="21"/>
        <v>391</v>
      </c>
      <c r="I24" s="7">
        <f t="shared" si="22"/>
        <v>830</v>
      </c>
      <c r="J24" s="7">
        <f t="shared" si="23"/>
        <v>582</v>
      </c>
      <c r="K24" s="7">
        <v>24</v>
      </c>
      <c r="L24" s="7">
        <v>69</v>
      </c>
      <c r="M24" s="7">
        <v>32</v>
      </c>
      <c r="N24" s="7">
        <v>67</v>
      </c>
      <c r="O24" s="7">
        <v>75</v>
      </c>
      <c r="P24" s="7">
        <f t="shared" si="24"/>
        <v>267</v>
      </c>
      <c r="Q24" s="7">
        <v>27</v>
      </c>
      <c r="R24" s="7">
        <v>37</v>
      </c>
      <c r="S24" s="7">
        <v>38</v>
      </c>
      <c r="T24" s="7">
        <v>54</v>
      </c>
      <c r="U24" s="7">
        <v>55</v>
      </c>
      <c r="V24" s="7">
        <v>27</v>
      </c>
      <c r="W24" s="7">
        <v>34</v>
      </c>
      <c r="X24" s="7">
        <v>38</v>
      </c>
      <c r="Y24" s="7">
        <v>32</v>
      </c>
      <c r="Z24" s="7">
        <v>75</v>
      </c>
      <c r="AA24" s="7">
        <v>25</v>
      </c>
      <c r="AB24" s="7">
        <v>24</v>
      </c>
      <c r="AC24" s="7">
        <v>15</v>
      </c>
      <c r="AD24" s="7">
        <v>62</v>
      </c>
      <c r="AE24" s="7">
        <v>38</v>
      </c>
      <c r="AF24" s="7">
        <v>48</v>
      </c>
      <c r="AG24" s="7">
        <v>63</v>
      </c>
      <c r="AH24" s="7">
        <v>27</v>
      </c>
      <c r="AI24" s="7">
        <v>77</v>
      </c>
      <c r="AJ24" s="7">
        <v>51</v>
      </c>
      <c r="AK24" s="7">
        <v>61</v>
      </c>
      <c r="AL24" s="7">
        <v>122</v>
      </c>
      <c r="AM24" s="7">
        <v>77</v>
      </c>
      <c r="AN24" s="7">
        <v>27</v>
      </c>
      <c r="AO24" s="7">
        <v>52</v>
      </c>
      <c r="AP24" s="7">
        <v>32</v>
      </c>
      <c r="AQ24" s="7">
        <v>34</v>
      </c>
      <c r="AR24" s="7">
        <v>88</v>
      </c>
      <c r="AS24" s="7">
        <v>39</v>
      </c>
      <c r="AT24" s="7">
        <v>16</v>
      </c>
      <c r="AU24" s="7">
        <v>49</v>
      </c>
      <c r="AV24" s="7">
        <v>68</v>
      </c>
      <c r="AW24" s="7">
        <v>99</v>
      </c>
      <c r="AX24" s="7">
        <v>54</v>
      </c>
      <c r="AY24" s="7">
        <v>16</v>
      </c>
      <c r="AZ24" s="7">
        <v>31</v>
      </c>
      <c r="BA24" s="7">
        <v>118</v>
      </c>
      <c r="BB24" s="7">
        <v>72</v>
      </c>
      <c r="BC24" s="7">
        <v>9</v>
      </c>
      <c r="BD24" s="7">
        <v>29</v>
      </c>
      <c r="BE24" s="7">
        <v>21</v>
      </c>
      <c r="BF24" s="7">
        <v>19</v>
      </c>
      <c r="BG24" s="7">
        <v>37</v>
      </c>
      <c r="BH24" s="7">
        <v>17</v>
      </c>
      <c r="BI24" s="7">
        <v>26</v>
      </c>
      <c r="BJ24" s="7">
        <v>55</v>
      </c>
      <c r="BK24" s="7">
        <v>25</v>
      </c>
      <c r="BL24" s="7">
        <v>34</v>
      </c>
      <c r="BM24" s="7">
        <v>24</v>
      </c>
      <c r="BN24" s="7">
        <v>23</v>
      </c>
      <c r="BO24" s="7">
        <v>85</v>
      </c>
      <c r="BP24" s="7">
        <v>53</v>
      </c>
      <c r="BQ24" s="7">
        <v>87</v>
      </c>
      <c r="BR24" s="7">
        <v>38</v>
      </c>
      <c r="BS24" s="7">
        <v>12</v>
      </c>
      <c r="BT24" s="7">
        <v>103</v>
      </c>
      <c r="BU24" s="7">
        <v>149</v>
      </c>
      <c r="BV24" s="7">
        <v>69</v>
      </c>
      <c r="BW24" s="7">
        <v>32</v>
      </c>
      <c r="BX24" s="7">
        <v>63</v>
      </c>
      <c r="BY24" s="7">
        <v>20</v>
      </c>
      <c r="BZ24" s="7">
        <v>42</v>
      </c>
      <c r="CA24" s="7">
        <v>77</v>
      </c>
      <c r="CB24" s="7">
        <v>27</v>
      </c>
      <c r="CC24" s="7">
        <v>55</v>
      </c>
      <c r="CD24" s="7">
        <v>54</v>
      </c>
      <c r="CE24" s="7">
        <v>30</v>
      </c>
      <c r="CF24" s="7">
        <v>48</v>
      </c>
      <c r="CG24" s="11">
        <f t="shared" si="25"/>
        <v>187</v>
      </c>
      <c r="CH24" s="7">
        <v>79</v>
      </c>
      <c r="CI24" s="7">
        <v>78</v>
      </c>
      <c r="CJ24" s="7">
        <v>40</v>
      </c>
      <c r="CK24" s="7">
        <v>21</v>
      </c>
      <c r="CL24" s="7">
        <v>92</v>
      </c>
      <c r="CM24" s="7">
        <v>58</v>
      </c>
    </row>
    <row r="25" spans="1:91" x14ac:dyDescent="0.2">
      <c r="A25" s="8" t="s">
        <v>236</v>
      </c>
      <c r="B25" s="7">
        <f t="shared" si="15"/>
        <v>3656</v>
      </c>
      <c r="C25" s="7">
        <f t="shared" si="16"/>
        <v>338</v>
      </c>
      <c r="D25" s="7">
        <f t="shared" si="17"/>
        <v>325</v>
      </c>
      <c r="E25" s="7">
        <f t="shared" si="18"/>
        <v>366</v>
      </c>
      <c r="F25" s="7">
        <f t="shared" si="19"/>
        <v>384</v>
      </c>
      <c r="G25" s="7">
        <f t="shared" si="20"/>
        <v>574</v>
      </c>
      <c r="H25" s="7">
        <f t="shared" si="21"/>
        <v>412</v>
      </c>
      <c r="I25" s="7">
        <f t="shared" si="22"/>
        <v>712</v>
      </c>
      <c r="J25" s="7">
        <f t="shared" si="23"/>
        <v>545</v>
      </c>
      <c r="K25" s="7">
        <v>25</v>
      </c>
      <c r="L25" s="7">
        <v>72</v>
      </c>
      <c r="M25" s="7">
        <v>22</v>
      </c>
      <c r="N25" s="7">
        <v>53</v>
      </c>
      <c r="O25" s="7">
        <v>40</v>
      </c>
      <c r="P25" s="7">
        <f t="shared" si="24"/>
        <v>212</v>
      </c>
      <c r="Q25" s="7">
        <v>55</v>
      </c>
      <c r="R25" s="7">
        <v>36</v>
      </c>
      <c r="S25" s="7">
        <v>35</v>
      </c>
      <c r="T25" s="7">
        <v>39</v>
      </c>
      <c r="U25" s="7">
        <v>51</v>
      </c>
      <c r="V25" s="7">
        <v>42</v>
      </c>
      <c r="W25" s="7">
        <v>48</v>
      </c>
      <c r="X25" s="7">
        <v>37</v>
      </c>
      <c r="Y25" s="7">
        <v>26</v>
      </c>
      <c r="Z25" s="7">
        <v>82</v>
      </c>
      <c r="AA25" s="7">
        <v>28</v>
      </c>
      <c r="AB25" s="7">
        <v>36</v>
      </c>
      <c r="AC25" s="7">
        <v>17</v>
      </c>
      <c r="AD25" s="7">
        <v>39</v>
      </c>
      <c r="AE25" s="7">
        <v>20</v>
      </c>
      <c r="AF25" s="7">
        <v>48</v>
      </c>
      <c r="AG25" s="7">
        <v>83</v>
      </c>
      <c r="AH25" s="7">
        <v>30</v>
      </c>
      <c r="AI25" s="7">
        <v>65</v>
      </c>
      <c r="AJ25" s="7">
        <v>43</v>
      </c>
      <c r="AK25" s="7">
        <v>67</v>
      </c>
      <c r="AL25" s="7">
        <v>103</v>
      </c>
      <c r="AM25" s="7">
        <v>68</v>
      </c>
      <c r="AN25" s="7">
        <v>32</v>
      </c>
      <c r="AO25" s="7">
        <v>53</v>
      </c>
      <c r="AP25" s="7">
        <v>18</v>
      </c>
      <c r="AQ25" s="7">
        <v>25</v>
      </c>
      <c r="AR25" s="7">
        <v>79</v>
      </c>
      <c r="AS25" s="7">
        <v>38</v>
      </c>
      <c r="AT25" s="7">
        <v>16</v>
      </c>
      <c r="AU25" s="7">
        <v>46</v>
      </c>
      <c r="AV25" s="7">
        <v>80</v>
      </c>
      <c r="AW25" s="7">
        <v>95</v>
      </c>
      <c r="AX25" s="7">
        <v>33</v>
      </c>
      <c r="AY25" s="7">
        <v>11</v>
      </c>
      <c r="AZ25" s="7">
        <v>47</v>
      </c>
      <c r="BA25" s="7">
        <v>104</v>
      </c>
      <c r="BB25" s="7">
        <v>61</v>
      </c>
      <c r="BC25" s="7">
        <v>7</v>
      </c>
      <c r="BD25" s="7">
        <v>43</v>
      </c>
      <c r="BE25" s="7">
        <v>20</v>
      </c>
      <c r="BF25" s="7">
        <v>19</v>
      </c>
      <c r="BG25" s="7">
        <v>37</v>
      </c>
      <c r="BH25" s="7">
        <v>23</v>
      </c>
      <c r="BI25" s="7">
        <v>25</v>
      </c>
      <c r="BJ25" s="7">
        <v>61</v>
      </c>
      <c r="BK25" s="7">
        <v>28</v>
      </c>
      <c r="BL25" s="7">
        <v>41</v>
      </c>
      <c r="BM25" s="7">
        <v>22</v>
      </c>
      <c r="BN25" s="7">
        <v>25</v>
      </c>
      <c r="BO25" s="7">
        <v>75</v>
      </c>
      <c r="BP25" s="7">
        <v>50</v>
      </c>
      <c r="BQ25" s="7">
        <v>72</v>
      </c>
      <c r="BR25" s="7">
        <v>27</v>
      </c>
      <c r="BS25" s="7">
        <v>7</v>
      </c>
      <c r="BT25" s="7">
        <v>87</v>
      </c>
      <c r="BU25" s="7">
        <v>130</v>
      </c>
      <c r="BV25" s="7">
        <v>61</v>
      </c>
      <c r="BW25" s="7">
        <v>26</v>
      </c>
      <c r="BX25" s="7">
        <v>59</v>
      </c>
      <c r="BY25" s="7">
        <v>18</v>
      </c>
      <c r="BZ25" s="7">
        <v>32</v>
      </c>
      <c r="CA25" s="7">
        <v>68</v>
      </c>
      <c r="CB25" s="7">
        <v>22</v>
      </c>
      <c r="CC25" s="7">
        <v>36</v>
      </c>
      <c r="CD25" s="7">
        <v>40</v>
      </c>
      <c r="CE25" s="7">
        <v>19</v>
      </c>
      <c r="CF25" s="7">
        <v>34</v>
      </c>
      <c r="CG25" s="11">
        <f t="shared" si="25"/>
        <v>129</v>
      </c>
      <c r="CH25" s="7">
        <v>88</v>
      </c>
      <c r="CI25" s="7">
        <v>83</v>
      </c>
      <c r="CJ25" s="7">
        <v>60</v>
      </c>
      <c r="CK25" s="7">
        <v>15</v>
      </c>
      <c r="CL25" s="7">
        <v>74</v>
      </c>
      <c r="CM25" s="7">
        <v>74</v>
      </c>
    </row>
    <row r="26" spans="1:91" x14ac:dyDescent="0.2">
      <c r="A26" s="8" t="s">
        <v>237</v>
      </c>
      <c r="B26" s="7">
        <f t="shared" si="15"/>
        <v>2923</v>
      </c>
      <c r="C26" s="7">
        <f t="shared" si="16"/>
        <v>240</v>
      </c>
      <c r="D26" s="7">
        <f t="shared" si="17"/>
        <v>263</v>
      </c>
      <c r="E26" s="7">
        <f t="shared" si="18"/>
        <v>307</v>
      </c>
      <c r="F26" s="7">
        <f t="shared" si="19"/>
        <v>318</v>
      </c>
      <c r="G26" s="7">
        <f t="shared" si="20"/>
        <v>418</v>
      </c>
      <c r="H26" s="7">
        <f t="shared" si="21"/>
        <v>303</v>
      </c>
      <c r="I26" s="7">
        <f t="shared" si="22"/>
        <v>572</v>
      </c>
      <c r="J26" s="7">
        <f t="shared" si="23"/>
        <v>502</v>
      </c>
      <c r="K26" s="7">
        <v>15</v>
      </c>
      <c r="L26" s="7">
        <v>44</v>
      </c>
      <c r="M26" s="7">
        <v>31</v>
      </c>
      <c r="N26" s="7">
        <v>42</v>
      </c>
      <c r="O26" s="7">
        <v>31</v>
      </c>
      <c r="P26" s="7">
        <f t="shared" si="24"/>
        <v>163</v>
      </c>
      <c r="Q26" s="7">
        <v>32</v>
      </c>
      <c r="R26" s="7">
        <v>23</v>
      </c>
      <c r="S26" s="7">
        <v>22</v>
      </c>
      <c r="T26" s="7">
        <v>50</v>
      </c>
      <c r="U26" s="7">
        <v>37</v>
      </c>
      <c r="V26" s="7">
        <v>17</v>
      </c>
      <c r="W26" s="7">
        <v>33</v>
      </c>
      <c r="X26" s="7">
        <v>36</v>
      </c>
      <c r="Y26" s="7">
        <v>24</v>
      </c>
      <c r="Z26" s="7">
        <v>66</v>
      </c>
      <c r="AA26" s="7">
        <v>16</v>
      </c>
      <c r="AB26" s="7">
        <v>32</v>
      </c>
      <c r="AC26" s="7">
        <v>19</v>
      </c>
      <c r="AD26" s="7">
        <v>22</v>
      </c>
      <c r="AE26" s="7">
        <v>11</v>
      </c>
      <c r="AF26" s="7">
        <v>44</v>
      </c>
      <c r="AG26" s="7">
        <v>80</v>
      </c>
      <c r="AH26" s="7">
        <v>24</v>
      </c>
      <c r="AI26" s="7">
        <v>59</v>
      </c>
      <c r="AJ26" s="7">
        <v>44</v>
      </c>
      <c r="AK26" s="7">
        <v>51</v>
      </c>
      <c r="AL26" s="7">
        <v>76</v>
      </c>
      <c r="AM26" s="7">
        <v>77</v>
      </c>
      <c r="AN26" s="7">
        <v>22</v>
      </c>
      <c r="AO26" s="7">
        <v>28</v>
      </c>
      <c r="AP26" s="7">
        <v>20</v>
      </c>
      <c r="AQ26" s="7">
        <v>21</v>
      </c>
      <c r="AR26" s="7">
        <v>65</v>
      </c>
      <c r="AS26" s="7">
        <v>26</v>
      </c>
      <c r="AT26" s="7">
        <v>21</v>
      </c>
      <c r="AU26" s="7">
        <v>30</v>
      </c>
      <c r="AV26" s="7">
        <v>44</v>
      </c>
      <c r="AW26" s="7">
        <v>54</v>
      </c>
      <c r="AX26" s="7">
        <v>35</v>
      </c>
      <c r="AY26" s="7">
        <v>7</v>
      </c>
      <c r="AZ26" s="7">
        <v>28</v>
      </c>
      <c r="BA26" s="7">
        <v>87</v>
      </c>
      <c r="BB26" s="7">
        <v>47</v>
      </c>
      <c r="BC26" s="7">
        <v>8</v>
      </c>
      <c r="BD26" s="7">
        <v>26</v>
      </c>
      <c r="BE26" s="7">
        <v>25</v>
      </c>
      <c r="BF26" s="7">
        <v>11</v>
      </c>
      <c r="BG26" s="7">
        <v>38</v>
      </c>
      <c r="BH26" s="7">
        <v>3</v>
      </c>
      <c r="BI26" s="7">
        <v>22</v>
      </c>
      <c r="BJ26" s="7">
        <v>28</v>
      </c>
      <c r="BK26" s="7">
        <v>22</v>
      </c>
      <c r="BL26" s="7">
        <v>36</v>
      </c>
      <c r="BM26" s="7">
        <v>17</v>
      </c>
      <c r="BN26" s="7">
        <v>20</v>
      </c>
      <c r="BO26" s="7">
        <v>62</v>
      </c>
      <c r="BP26" s="7">
        <v>41</v>
      </c>
      <c r="BQ26" s="7">
        <v>57</v>
      </c>
      <c r="BR26" s="7">
        <v>26</v>
      </c>
      <c r="BS26" s="7">
        <v>3</v>
      </c>
      <c r="BT26" s="7">
        <v>65</v>
      </c>
      <c r="BU26" s="7">
        <v>104</v>
      </c>
      <c r="BV26" s="7">
        <v>56</v>
      </c>
      <c r="BW26" s="7">
        <v>28</v>
      </c>
      <c r="BX26" s="7">
        <v>44</v>
      </c>
      <c r="BY26" s="7">
        <v>12</v>
      </c>
      <c r="BZ26" s="7">
        <v>23</v>
      </c>
      <c r="CA26" s="7">
        <v>51</v>
      </c>
      <c r="CB26" s="7">
        <v>20</v>
      </c>
      <c r="CC26" s="7">
        <v>38</v>
      </c>
      <c r="CD26" s="7">
        <v>53</v>
      </c>
      <c r="CE26" s="7">
        <v>16</v>
      </c>
      <c r="CF26" s="7">
        <v>34</v>
      </c>
      <c r="CG26" s="11">
        <f t="shared" si="25"/>
        <v>141</v>
      </c>
      <c r="CH26" s="7">
        <v>69</v>
      </c>
      <c r="CI26" s="7">
        <v>81</v>
      </c>
      <c r="CJ26" s="7">
        <v>34</v>
      </c>
      <c r="CK26" s="7">
        <v>20</v>
      </c>
      <c r="CL26" s="7">
        <v>72</v>
      </c>
      <c r="CM26" s="7">
        <v>65</v>
      </c>
    </row>
    <row r="27" spans="1:91" x14ac:dyDescent="0.2">
      <c r="A27" s="8" t="s">
        <v>238</v>
      </c>
      <c r="B27" s="7">
        <f t="shared" si="15"/>
        <v>2606</v>
      </c>
      <c r="C27" s="7">
        <f t="shared" si="16"/>
        <v>198</v>
      </c>
      <c r="D27" s="7">
        <f t="shared" si="17"/>
        <v>269</v>
      </c>
      <c r="E27" s="7">
        <f t="shared" si="18"/>
        <v>258</v>
      </c>
      <c r="F27" s="7">
        <f t="shared" si="19"/>
        <v>278</v>
      </c>
      <c r="G27" s="7">
        <f t="shared" si="20"/>
        <v>397</v>
      </c>
      <c r="H27" s="7">
        <f t="shared" si="21"/>
        <v>261</v>
      </c>
      <c r="I27" s="7">
        <f t="shared" si="22"/>
        <v>518</v>
      </c>
      <c r="J27" s="7">
        <f t="shared" si="23"/>
        <v>427</v>
      </c>
      <c r="K27" s="7">
        <v>12</v>
      </c>
      <c r="L27" s="7">
        <v>40</v>
      </c>
      <c r="M27" s="7">
        <v>18</v>
      </c>
      <c r="N27" s="7">
        <v>27</v>
      </c>
      <c r="O27" s="7">
        <v>25</v>
      </c>
      <c r="P27" s="7">
        <f t="shared" si="24"/>
        <v>122</v>
      </c>
      <c r="Q27" s="7">
        <v>36</v>
      </c>
      <c r="R27" s="7">
        <v>20</v>
      </c>
      <c r="S27" s="7">
        <v>20</v>
      </c>
      <c r="T27" s="7">
        <v>44</v>
      </c>
      <c r="U27" s="7">
        <v>34</v>
      </c>
      <c r="V27" s="7">
        <v>17</v>
      </c>
      <c r="W27" s="7">
        <v>28</v>
      </c>
      <c r="X27" s="7">
        <v>32</v>
      </c>
      <c r="Y27" s="7">
        <v>34</v>
      </c>
      <c r="Z27" s="7">
        <v>80</v>
      </c>
      <c r="AA27" s="7">
        <v>14</v>
      </c>
      <c r="AB27" s="7">
        <v>24</v>
      </c>
      <c r="AC27" s="7">
        <v>12</v>
      </c>
      <c r="AD27" s="7">
        <v>22</v>
      </c>
      <c r="AE27" s="7">
        <v>14</v>
      </c>
      <c r="AF27" s="7">
        <v>25</v>
      </c>
      <c r="AG27" s="7">
        <v>62</v>
      </c>
      <c r="AH27" s="7">
        <v>25</v>
      </c>
      <c r="AI27" s="7">
        <v>60</v>
      </c>
      <c r="AJ27" s="7">
        <v>41</v>
      </c>
      <c r="AK27" s="7">
        <v>47</v>
      </c>
      <c r="AL27" s="7">
        <v>59</v>
      </c>
      <c r="AM27" s="7">
        <v>50</v>
      </c>
      <c r="AN27" s="7">
        <v>14</v>
      </c>
      <c r="AO27" s="7">
        <v>39</v>
      </c>
      <c r="AP27" s="7">
        <v>28</v>
      </c>
      <c r="AQ27" s="7">
        <v>14</v>
      </c>
      <c r="AR27" s="7">
        <v>48</v>
      </c>
      <c r="AS27" s="7">
        <v>31</v>
      </c>
      <c r="AT27" s="7">
        <v>12</v>
      </c>
      <c r="AU27" s="7">
        <v>39</v>
      </c>
      <c r="AV27" s="7">
        <v>51</v>
      </c>
      <c r="AW27" s="7">
        <v>51</v>
      </c>
      <c r="AX27" s="7">
        <v>35</v>
      </c>
      <c r="AY27" s="7">
        <v>9</v>
      </c>
      <c r="AZ27" s="7">
        <v>24</v>
      </c>
      <c r="BA27" s="7">
        <v>83</v>
      </c>
      <c r="BB27" s="7">
        <v>41</v>
      </c>
      <c r="BC27" s="7">
        <v>3</v>
      </c>
      <c r="BD27" s="7">
        <v>29</v>
      </c>
      <c r="BE27" s="7">
        <v>17</v>
      </c>
      <c r="BF27" s="7">
        <v>10</v>
      </c>
      <c r="BG27" s="7">
        <v>25</v>
      </c>
      <c r="BH27" s="7">
        <v>6</v>
      </c>
      <c r="BI27" s="7">
        <v>30</v>
      </c>
      <c r="BJ27" s="7">
        <v>27</v>
      </c>
      <c r="BK27" s="7">
        <v>20</v>
      </c>
      <c r="BL27" s="7">
        <v>30</v>
      </c>
      <c r="BM27" s="7">
        <v>10</v>
      </c>
      <c r="BN27" s="7">
        <v>13</v>
      </c>
      <c r="BO27" s="7">
        <v>56</v>
      </c>
      <c r="BP27" s="7">
        <v>30</v>
      </c>
      <c r="BQ27" s="7">
        <v>46</v>
      </c>
      <c r="BR27" s="7">
        <v>24</v>
      </c>
      <c r="BS27" s="7">
        <v>5</v>
      </c>
      <c r="BT27" s="7">
        <v>58</v>
      </c>
      <c r="BU27" s="7">
        <v>97</v>
      </c>
      <c r="BV27" s="7">
        <v>52</v>
      </c>
      <c r="BW27" s="7">
        <v>25</v>
      </c>
      <c r="BX27" s="7">
        <v>43</v>
      </c>
      <c r="BY27" s="7">
        <v>8</v>
      </c>
      <c r="BZ27" s="7">
        <v>21</v>
      </c>
      <c r="CA27" s="7">
        <v>53</v>
      </c>
      <c r="CB27" s="7">
        <v>20</v>
      </c>
      <c r="CC27" s="7">
        <v>43</v>
      </c>
      <c r="CD27" s="7">
        <v>49</v>
      </c>
      <c r="CE27" s="7">
        <v>12</v>
      </c>
      <c r="CF27" s="7">
        <v>22</v>
      </c>
      <c r="CG27" s="11">
        <f t="shared" si="25"/>
        <v>126</v>
      </c>
      <c r="CH27" s="7">
        <v>68</v>
      </c>
      <c r="CI27" s="7">
        <v>60</v>
      </c>
      <c r="CJ27" s="7">
        <v>33</v>
      </c>
      <c r="CK27" s="7">
        <v>14</v>
      </c>
      <c r="CL27" s="7">
        <v>51</v>
      </c>
      <c r="CM27" s="7">
        <v>55</v>
      </c>
    </row>
    <row r="28" spans="1:91" x14ac:dyDescent="0.2">
      <c r="A28" s="8" t="s">
        <v>239</v>
      </c>
      <c r="B28" s="7">
        <f t="shared" si="15"/>
        <v>2230</v>
      </c>
      <c r="C28" s="7">
        <f t="shared" si="16"/>
        <v>213</v>
      </c>
      <c r="D28" s="7">
        <f t="shared" si="17"/>
        <v>219</v>
      </c>
      <c r="E28" s="7">
        <f t="shared" si="18"/>
        <v>220</v>
      </c>
      <c r="F28" s="7">
        <f t="shared" si="19"/>
        <v>271</v>
      </c>
      <c r="G28" s="7">
        <f t="shared" si="20"/>
        <v>326</v>
      </c>
      <c r="H28" s="7">
        <f t="shared" si="21"/>
        <v>224</v>
      </c>
      <c r="I28" s="7">
        <f t="shared" si="22"/>
        <v>438</v>
      </c>
      <c r="J28" s="7">
        <f t="shared" si="23"/>
        <v>319</v>
      </c>
      <c r="K28" s="7">
        <v>12</v>
      </c>
      <c r="L28" s="7">
        <v>32</v>
      </c>
      <c r="M28" s="7">
        <v>18</v>
      </c>
      <c r="N28" s="7">
        <v>40</v>
      </c>
      <c r="O28" s="7">
        <v>28</v>
      </c>
      <c r="P28" s="7">
        <f t="shared" si="24"/>
        <v>130</v>
      </c>
      <c r="Q28" s="7">
        <v>26</v>
      </c>
      <c r="R28" s="7">
        <v>26</v>
      </c>
      <c r="S28" s="7">
        <v>31</v>
      </c>
      <c r="T28" s="7">
        <v>38</v>
      </c>
      <c r="U28" s="7">
        <v>30</v>
      </c>
      <c r="V28" s="7">
        <v>18</v>
      </c>
      <c r="W28" s="7">
        <v>27</v>
      </c>
      <c r="X28" s="7">
        <v>22</v>
      </c>
      <c r="Y28" s="7">
        <v>26</v>
      </c>
      <c r="Z28" s="7">
        <v>58</v>
      </c>
      <c r="AA28" s="7">
        <v>14</v>
      </c>
      <c r="AB28" s="7">
        <v>31</v>
      </c>
      <c r="AC28" s="7">
        <v>10</v>
      </c>
      <c r="AD28" s="7">
        <v>22</v>
      </c>
      <c r="AE28" s="7">
        <v>7</v>
      </c>
      <c r="AF28" s="7">
        <v>27</v>
      </c>
      <c r="AG28" s="7">
        <v>41</v>
      </c>
      <c r="AH28" s="7">
        <v>26</v>
      </c>
      <c r="AI28" s="7">
        <v>42</v>
      </c>
      <c r="AJ28" s="7">
        <v>48</v>
      </c>
      <c r="AK28" s="7">
        <v>34</v>
      </c>
      <c r="AL28" s="7">
        <v>65</v>
      </c>
      <c r="AM28" s="7">
        <v>64</v>
      </c>
      <c r="AN28" s="7">
        <v>17</v>
      </c>
      <c r="AO28" s="7">
        <v>23</v>
      </c>
      <c r="AP28" s="7">
        <v>20</v>
      </c>
      <c r="AQ28" s="7">
        <v>21</v>
      </c>
      <c r="AR28" s="7">
        <v>42</v>
      </c>
      <c r="AS28" s="7">
        <v>22</v>
      </c>
      <c r="AT28" s="7">
        <v>16</v>
      </c>
      <c r="AU28" s="7">
        <v>23</v>
      </c>
      <c r="AV28" s="7">
        <v>46</v>
      </c>
      <c r="AW28" s="7">
        <v>35</v>
      </c>
      <c r="AX28" s="7">
        <v>22</v>
      </c>
      <c r="AY28" s="7">
        <v>1</v>
      </c>
      <c r="AZ28" s="7">
        <v>21</v>
      </c>
      <c r="BA28" s="7">
        <v>77</v>
      </c>
      <c r="BB28" s="7">
        <v>29</v>
      </c>
      <c r="BC28" s="7">
        <v>5</v>
      </c>
      <c r="BD28" s="7">
        <v>29</v>
      </c>
      <c r="BE28" s="7">
        <v>8</v>
      </c>
      <c r="BF28" s="7">
        <v>6</v>
      </c>
      <c r="BG28" s="7">
        <v>26</v>
      </c>
      <c r="BH28" s="7">
        <v>6</v>
      </c>
      <c r="BI28" s="7">
        <v>13</v>
      </c>
      <c r="BJ28" s="7">
        <v>31</v>
      </c>
      <c r="BK28" s="7">
        <v>14</v>
      </c>
      <c r="BL28" s="7">
        <v>29</v>
      </c>
      <c r="BM28" s="7">
        <v>10</v>
      </c>
      <c r="BN28" s="7">
        <v>18</v>
      </c>
      <c r="BO28" s="7">
        <v>39</v>
      </c>
      <c r="BP28" s="7">
        <v>33</v>
      </c>
      <c r="BQ28" s="7">
        <v>43</v>
      </c>
      <c r="BR28" s="7">
        <v>24</v>
      </c>
      <c r="BS28" s="7">
        <v>3</v>
      </c>
      <c r="BT28" s="7">
        <v>45</v>
      </c>
      <c r="BU28" s="7">
        <v>91</v>
      </c>
      <c r="BV28" s="7">
        <v>46</v>
      </c>
      <c r="BW28" s="7">
        <v>14</v>
      </c>
      <c r="BX28" s="7">
        <v>32</v>
      </c>
      <c r="BY28" s="7">
        <v>13</v>
      </c>
      <c r="BZ28" s="7">
        <v>14</v>
      </c>
      <c r="CA28" s="7">
        <v>41</v>
      </c>
      <c r="CB28" s="7">
        <v>8</v>
      </c>
      <c r="CC28" s="7">
        <v>31</v>
      </c>
      <c r="CD28" s="7">
        <v>27</v>
      </c>
      <c r="CE28" s="7">
        <v>10</v>
      </c>
      <c r="CF28" s="7">
        <v>24</v>
      </c>
      <c r="CG28" s="11">
        <f t="shared" si="25"/>
        <v>92</v>
      </c>
      <c r="CH28" s="7">
        <v>48</v>
      </c>
      <c r="CI28" s="7">
        <v>49</v>
      </c>
      <c r="CJ28" s="7">
        <v>23</v>
      </c>
      <c r="CK28" s="7">
        <v>13</v>
      </c>
      <c r="CL28" s="7">
        <v>42</v>
      </c>
      <c r="CM28" s="7">
        <v>44</v>
      </c>
    </row>
    <row r="29" spans="1:91" x14ac:dyDescent="0.2">
      <c r="A29" s="8" t="s">
        <v>240</v>
      </c>
      <c r="B29" s="7">
        <f t="shared" si="15"/>
        <v>1847</v>
      </c>
      <c r="C29" s="7">
        <f t="shared" si="16"/>
        <v>179</v>
      </c>
      <c r="D29" s="7">
        <f t="shared" si="17"/>
        <v>173</v>
      </c>
      <c r="E29" s="7">
        <f t="shared" si="18"/>
        <v>181</v>
      </c>
      <c r="F29" s="7">
        <f t="shared" si="19"/>
        <v>199</v>
      </c>
      <c r="G29" s="7">
        <f t="shared" si="20"/>
        <v>287</v>
      </c>
      <c r="H29" s="7">
        <f t="shared" si="21"/>
        <v>167</v>
      </c>
      <c r="I29" s="7">
        <f t="shared" si="22"/>
        <v>382</v>
      </c>
      <c r="J29" s="7">
        <f t="shared" si="23"/>
        <v>279</v>
      </c>
      <c r="K29" s="7">
        <v>8</v>
      </c>
      <c r="L29" s="7">
        <v>36</v>
      </c>
      <c r="M29" s="7">
        <v>18</v>
      </c>
      <c r="N29" s="7">
        <v>29</v>
      </c>
      <c r="O29" s="7">
        <v>25</v>
      </c>
      <c r="P29" s="7">
        <f t="shared" si="24"/>
        <v>116</v>
      </c>
      <c r="Q29" s="7">
        <v>27</v>
      </c>
      <c r="R29" s="7">
        <v>17</v>
      </c>
      <c r="S29" s="7">
        <v>19</v>
      </c>
      <c r="T29" s="7">
        <v>29</v>
      </c>
      <c r="U29" s="7">
        <v>24</v>
      </c>
      <c r="V29" s="7">
        <v>15</v>
      </c>
      <c r="W29" s="7">
        <v>21</v>
      </c>
      <c r="X29" s="7">
        <v>22</v>
      </c>
      <c r="Y29" s="7">
        <v>17</v>
      </c>
      <c r="Z29" s="7">
        <v>45</v>
      </c>
      <c r="AA29" s="7">
        <v>16</v>
      </c>
      <c r="AB29" s="7">
        <v>23</v>
      </c>
      <c r="AC29" s="7">
        <v>4</v>
      </c>
      <c r="AD29" s="7">
        <v>17</v>
      </c>
      <c r="AE29" s="7">
        <v>12</v>
      </c>
      <c r="AF29" s="7">
        <v>22</v>
      </c>
      <c r="AG29" s="7">
        <v>34</v>
      </c>
      <c r="AH29" s="7">
        <v>20</v>
      </c>
      <c r="AI29" s="7">
        <v>33</v>
      </c>
      <c r="AJ29" s="7">
        <v>34</v>
      </c>
      <c r="AK29" s="7">
        <v>38</v>
      </c>
      <c r="AL29" s="7">
        <v>44</v>
      </c>
      <c r="AM29" s="7">
        <v>35</v>
      </c>
      <c r="AN29" s="7">
        <v>12</v>
      </c>
      <c r="AO29" s="7">
        <v>24</v>
      </c>
      <c r="AP29" s="7">
        <v>12</v>
      </c>
      <c r="AQ29" s="7">
        <v>12</v>
      </c>
      <c r="AR29" s="7">
        <v>36</v>
      </c>
      <c r="AS29" s="7">
        <v>15</v>
      </c>
      <c r="AT29" s="7">
        <v>15</v>
      </c>
      <c r="AU29" s="7">
        <v>21</v>
      </c>
      <c r="AV29" s="7">
        <v>35</v>
      </c>
      <c r="AW29" s="7">
        <v>33</v>
      </c>
      <c r="AX29" s="7">
        <v>34</v>
      </c>
      <c r="AY29" s="7">
        <v>6</v>
      </c>
      <c r="AZ29" s="7">
        <v>19</v>
      </c>
      <c r="BA29" s="7">
        <v>61</v>
      </c>
      <c r="BB29" s="7">
        <v>26</v>
      </c>
      <c r="BC29" s="7">
        <v>4</v>
      </c>
      <c r="BD29" s="7">
        <v>20</v>
      </c>
      <c r="BE29" s="7">
        <v>7</v>
      </c>
      <c r="BF29" s="7">
        <v>8</v>
      </c>
      <c r="BG29" s="7">
        <v>12</v>
      </c>
      <c r="BH29" s="7">
        <v>7</v>
      </c>
      <c r="BI29" s="7">
        <v>13</v>
      </c>
      <c r="BJ29" s="7">
        <v>16</v>
      </c>
      <c r="BK29" s="7">
        <v>16</v>
      </c>
      <c r="BL29" s="7">
        <v>17</v>
      </c>
      <c r="BM29" s="7">
        <v>10</v>
      </c>
      <c r="BN29" s="7">
        <v>11</v>
      </c>
      <c r="BO29" s="7">
        <v>33</v>
      </c>
      <c r="BP29" s="7">
        <v>26</v>
      </c>
      <c r="BQ29" s="7">
        <v>35</v>
      </c>
      <c r="BR29" s="7">
        <v>15</v>
      </c>
      <c r="BS29" s="7">
        <v>6</v>
      </c>
      <c r="BT29" s="7">
        <v>42</v>
      </c>
      <c r="BU29" s="7">
        <v>84</v>
      </c>
      <c r="BV29" s="7">
        <v>30</v>
      </c>
      <c r="BW29" s="7">
        <v>15</v>
      </c>
      <c r="BX29" s="7">
        <v>27</v>
      </c>
      <c r="BY29" s="7">
        <v>11</v>
      </c>
      <c r="BZ29" s="7">
        <v>17</v>
      </c>
      <c r="CA29" s="7">
        <v>41</v>
      </c>
      <c r="CB29" s="7">
        <v>10</v>
      </c>
      <c r="CC29" s="7">
        <v>15</v>
      </c>
      <c r="CD29" s="7">
        <v>24</v>
      </c>
      <c r="CE29" s="7">
        <v>8</v>
      </c>
      <c r="CF29" s="7">
        <v>16</v>
      </c>
      <c r="CG29" s="11">
        <f t="shared" si="25"/>
        <v>63</v>
      </c>
      <c r="CH29" s="7">
        <v>47</v>
      </c>
      <c r="CI29" s="7">
        <v>45</v>
      </c>
      <c r="CJ29" s="7">
        <v>22</v>
      </c>
      <c r="CK29" s="7">
        <v>11</v>
      </c>
      <c r="CL29" s="7">
        <v>48</v>
      </c>
      <c r="CM29" s="7">
        <v>33</v>
      </c>
    </row>
    <row r="30" spans="1:91" x14ac:dyDescent="0.2">
      <c r="A30" s="8" t="s">
        <v>241</v>
      </c>
      <c r="B30" s="7">
        <f t="shared" si="15"/>
        <v>1607</v>
      </c>
      <c r="C30" s="7">
        <f t="shared" si="16"/>
        <v>155</v>
      </c>
      <c r="D30" s="7">
        <f t="shared" si="17"/>
        <v>148</v>
      </c>
      <c r="E30" s="7">
        <f t="shared" si="18"/>
        <v>167</v>
      </c>
      <c r="F30" s="7">
        <f t="shared" si="19"/>
        <v>167</v>
      </c>
      <c r="G30" s="7">
        <f t="shared" si="20"/>
        <v>227</v>
      </c>
      <c r="H30" s="7">
        <f t="shared" si="21"/>
        <v>186</v>
      </c>
      <c r="I30" s="7">
        <f t="shared" si="22"/>
        <v>320</v>
      </c>
      <c r="J30" s="7">
        <f t="shared" si="23"/>
        <v>237</v>
      </c>
      <c r="K30" s="7">
        <v>9</v>
      </c>
      <c r="L30" s="7">
        <v>31</v>
      </c>
      <c r="M30" s="7">
        <v>17</v>
      </c>
      <c r="N30" s="7">
        <v>36</v>
      </c>
      <c r="O30" s="7">
        <v>20</v>
      </c>
      <c r="P30" s="7">
        <f t="shared" si="24"/>
        <v>113</v>
      </c>
      <c r="Q30" s="7">
        <v>18</v>
      </c>
      <c r="R30" s="7">
        <v>14</v>
      </c>
      <c r="S30" s="7">
        <v>10</v>
      </c>
      <c r="T30" s="7">
        <v>30</v>
      </c>
      <c r="U30" s="7">
        <v>25</v>
      </c>
      <c r="V30" s="7">
        <v>20</v>
      </c>
      <c r="W30" s="7">
        <v>14</v>
      </c>
      <c r="X30" s="7">
        <v>14</v>
      </c>
      <c r="Y30" s="7">
        <v>11</v>
      </c>
      <c r="Z30" s="7">
        <v>34</v>
      </c>
      <c r="AA30" s="7">
        <v>10</v>
      </c>
      <c r="AB30" s="7">
        <v>19</v>
      </c>
      <c r="AC30" s="7">
        <v>7</v>
      </c>
      <c r="AD30" s="7">
        <v>14</v>
      </c>
      <c r="AE30" s="7">
        <v>11</v>
      </c>
      <c r="AF30" s="7">
        <v>20</v>
      </c>
      <c r="AG30" s="7">
        <v>36</v>
      </c>
      <c r="AH30" s="7">
        <v>18</v>
      </c>
      <c r="AI30" s="7">
        <v>32</v>
      </c>
      <c r="AJ30" s="7">
        <v>14</v>
      </c>
      <c r="AK30" s="7">
        <v>32</v>
      </c>
      <c r="AL30" s="7">
        <v>35</v>
      </c>
      <c r="AM30" s="7">
        <v>36</v>
      </c>
      <c r="AN30" s="7">
        <v>21</v>
      </c>
      <c r="AO30" s="7">
        <v>21</v>
      </c>
      <c r="AP30" s="7">
        <v>8</v>
      </c>
      <c r="AQ30" s="7">
        <v>16</v>
      </c>
      <c r="AR30" s="7">
        <v>30</v>
      </c>
      <c r="AS30" s="7">
        <v>12</v>
      </c>
      <c r="AT30" s="7">
        <v>10</v>
      </c>
      <c r="AU30" s="7">
        <v>23</v>
      </c>
      <c r="AV30" s="7">
        <v>24</v>
      </c>
      <c r="AW30" s="7">
        <v>32</v>
      </c>
      <c r="AX30" s="7">
        <v>17</v>
      </c>
      <c r="AY30" s="7">
        <v>2</v>
      </c>
      <c r="AZ30" s="7">
        <v>17</v>
      </c>
      <c r="BA30" s="7">
        <v>44</v>
      </c>
      <c r="BB30" s="7">
        <v>26</v>
      </c>
      <c r="BC30" s="7">
        <v>4</v>
      </c>
      <c r="BD30" s="7">
        <v>18</v>
      </c>
      <c r="BE30" s="7">
        <v>21</v>
      </c>
      <c r="BF30" s="7">
        <v>11</v>
      </c>
      <c r="BG30" s="7">
        <v>23</v>
      </c>
      <c r="BH30" s="7">
        <v>6</v>
      </c>
      <c r="BI30" s="7">
        <v>15</v>
      </c>
      <c r="BJ30" s="7">
        <v>20</v>
      </c>
      <c r="BK30" s="7">
        <v>4</v>
      </c>
      <c r="BL30" s="7">
        <v>20</v>
      </c>
      <c r="BM30" s="7">
        <v>9</v>
      </c>
      <c r="BN30" s="7">
        <v>9</v>
      </c>
      <c r="BO30" s="7">
        <v>29</v>
      </c>
      <c r="BP30" s="7">
        <v>17</v>
      </c>
      <c r="BQ30" s="7">
        <v>40</v>
      </c>
      <c r="BR30" s="7">
        <v>18</v>
      </c>
      <c r="BS30" s="7">
        <v>1</v>
      </c>
      <c r="BT30" s="7">
        <v>31</v>
      </c>
      <c r="BU30" s="7">
        <v>58</v>
      </c>
      <c r="BV30" s="7">
        <v>28</v>
      </c>
      <c r="BW30" s="7">
        <v>12</v>
      </c>
      <c r="BX30" s="7">
        <v>30</v>
      </c>
      <c r="BY30" s="7">
        <v>9</v>
      </c>
      <c r="BZ30" s="7">
        <v>11</v>
      </c>
      <c r="CA30" s="7">
        <v>36</v>
      </c>
      <c r="CB30" s="7">
        <v>20</v>
      </c>
      <c r="CC30" s="7">
        <v>15</v>
      </c>
      <c r="CD30" s="7">
        <v>17</v>
      </c>
      <c r="CE30" s="7">
        <v>15</v>
      </c>
      <c r="CF30" s="7">
        <v>17</v>
      </c>
      <c r="CG30" s="11">
        <f t="shared" si="25"/>
        <v>64</v>
      </c>
      <c r="CH30" s="7">
        <v>36</v>
      </c>
      <c r="CI30" s="7">
        <v>30</v>
      </c>
      <c r="CJ30" s="7">
        <v>15</v>
      </c>
      <c r="CK30" s="7">
        <v>9</v>
      </c>
      <c r="CL30" s="7">
        <v>35</v>
      </c>
      <c r="CM30" s="7">
        <v>28</v>
      </c>
    </row>
    <row r="31" spans="1:91" x14ac:dyDescent="0.2">
      <c r="A31" s="8" t="s">
        <v>242</v>
      </c>
      <c r="B31" s="7">
        <f t="shared" si="15"/>
        <v>1184</v>
      </c>
      <c r="C31" s="7">
        <f t="shared" si="16"/>
        <v>101</v>
      </c>
      <c r="D31" s="7">
        <f t="shared" si="17"/>
        <v>112</v>
      </c>
      <c r="E31" s="7">
        <f t="shared" si="18"/>
        <v>127</v>
      </c>
      <c r="F31" s="7">
        <f t="shared" si="19"/>
        <v>114</v>
      </c>
      <c r="G31" s="7">
        <f t="shared" si="20"/>
        <v>169</v>
      </c>
      <c r="H31" s="7">
        <f t="shared" si="21"/>
        <v>118</v>
      </c>
      <c r="I31" s="7">
        <f t="shared" si="22"/>
        <v>267</v>
      </c>
      <c r="J31" s="7">
        <f t="shared" si="23"/>
        <v>176</v>
      </c>
      <c r="K31" s="7">
        <v>8</v>
      </c>
      <c r="L31" s="7">
        <v>12</v>
      </c>
      <c r="M31" s="7">
        <v>10</v>
      </c>
      <c r="N31" s="7">
        <v>29</v>
      </c>
      <c r="O31" s="7">
        <v>11</v>
      </c>
      <c r="P31" s="7">
        <f t="shared" si="24"/>
        <v>70</v>
      </c>
      <c r="Q31" s="7">
        <v>13</v>
      </c>
      <c r="R31" s="7">
        <v>11</v>
      </c>
      <c r="S31" s="7">
        <v>7</v>
      </c>
      <c r="T31" s="7">
        <v>18</v>
      </c>
      <c r="U31" s="7">
        <v>16</v>
      </c>
      <c r="V31" s="7">
        <v>11</v>
      </c>
      <c r="W31" s="7">
        <v>9</v>
      </c>
      <c r="X31" s="7">
        <v>12</v>
      </c>
      <c r="Y31" s="7">
        <v>14</v>
      </c>
      <c r="Z31" s="7">
        <v>32</v>
      </c>
      <c r="AA31" s="7">
        <v>8</v>
      </c>
      <c r="AB31" s="7">
        <v>16</v>
      </c>
      <c r="AC31" s="7">
        <v>5</v>
      </c>
      <c r="AD31" s="7">
        <v>10</v>
      </c>
      <c r="AE31" s="7">
        <v>14</v>
      </c>
      <c r="AF31" s="7">
        <v>11</v>
      </c>
      <c r="AG31" s="7">
        <v>31</v>
      </c>
      <c r="AH31" s="7">
        <v>14</v>
      </c>
      <c r="AI31" s="7">
        <v>18</v>
      </c>
      <c r="AJ31" s="7">
        <v>20</v>
      </c>
      <c r="AK31" s="7">
        <v>17</v>
      </c>
      <c r="AL31" s="7">
        <v>26</v>
      </c>
      <c r="AM31" s="7">
        <v>25</v>
      </c>
      <c r="AN31" s="7">
        <v>13</v>
      </c>
      <c r="AO31" s="7">
        <v>11</v>
      </c>
      <c r="AP31" s="7">
        <v>2</v>
      </c>
      <c r="AQ31" s="7">
        <v>5</v>
      </c>
      <c r="AR31" s="7">
        <v>21</v>
      </c>
      <c r="AS31" s="7">
        <v>13</v>
      </c>
      <c r="AT31" s="7">
        <v>9</v>
      </c>
      <c r="AU31" s="7">
        <v>10</v>
      </c>
      <c r="AV31" s="7">
        <v>15</v>
      </c>
      <c r="AW31" s="7">
        <v>29</v>
      </c>
      <c r="AX31" s="7">
        <v>8</v>
      </c>
      <c r="AY31" s="7">
        <v>3</v>
      </c>
      <c r="AZ31" s="7">
        <v>21</v>
      </c>
      <c r="BA31" s="7">
        <v>35</v>
      </c>
      <c r="BB31" s="7">
        <v>21</v>
      </c>
      <c r="BC31" s="7">
        <v>3</v>
      </c>
      <c r="BD31" s="7">
        <v>8</v>
      </c>
      <c r="BE31" s="7">
        <v>6</v>
      </c>
      <c r="BF31" s="7">
        <v>6</v>
      </c>
      <c r="BG31" s="7">
        <v>9</v>
      </c>
      <c r="BH31" s="7">
        <v>4</v>
      </c>
      <c r="BI31" s="7">
        <v>8</v>
      </c>
      <c r="BJ31" s="7">
        <v>16</v>
      </c>
      <c r="BK31" s="7">
        <v>8</v>
      </c>
      <c r="BL31" s="7">
        <v>14</v>
      </c>
      <c r="BM31" s="7">
        <v>7</v>
      </c>
      <c r="BN31" s="7">
        <v>8</v>
      </c>
      <c r="BO31" s="7">
        <v>31</v>
      </c>
      <c r="BP31" s="7">
        <v>13</v>
      </c>
      <c r="BQ31" s="7">
        <v>30</v>
      </c>
      <c r="BR31" s="7">
        <v>11</v>
      </c>
      <c r="BS31" s="7">
        <v>1</v>
      </c>
      <c r="BT31" s="7">
        <v>31</v>
      </c>
      <c r="BU31" s="7">
        <v>46</v>
      </c>
      <c r="BV31" s="7">
        <v>24</v>
      </c>
      <c r="BW31" s="7">
        <v>10</v>
      </c>
      <c r="BX31" s="7">
        <v>18</v>
      </c>
      <c r="BY31" s="7">
        <v>8</v>
      </c>
      <c r="BZ31" s="7">
        <v>11</v>
      </c>
      <c r="CA31" s="7">
        <v>33</v>
      </c>
      <c r="CB31" s="7">
        <v>11</v>
      </c>
      <c r="CC31" s="7">
        <v>13</v>
      </c>
      <c r="CD31" s="7">
        <v>10</v>
      </c>
      <c r="CE31" s="7">
        <v>8</v>
      </c>
      <c r="CF31" s="7">
        <v>12</v>
      </c>
      <c r="CG31" s="11">
        <f t="shared" si="25"/>
        <v>43</v>
      </c>
      <c r="CH31" s="7">
        <v>40</v>
      </c>
      <c r="CI31" s="7">
        <v>26</v>
      </c>
      <c r="CJ31" s="7">
        <v>14</v>
      </c>
      <c r="CK31" s="7">
        <v>3</v>
      </c>
      <c r="CL31" s="7">
        <v>16</v>
      </c>
      <c r="CM31" s="7">
        <v>23</v>
      </c>
    </row>
    <row r="32" spans="1:91" x14ac:dyDescent="0.2">
      <c r="A32" s="8" t="s">
        <v>243</v>
      </c>
      <c r="B32" s="7">
        <f t="shared" si="15"/>
        <v>1081</v>
      </c>
      <c r="C32" s="7">
        <f t="shared" si="16"/>
        <v>86</v>
      </c>
      <c r="D32" s="7">
        <f t="shared" si="17"/>
        <v>80</v>
      </c>
      <c r="E32" s="7">
        <f t="shared" si="18"/>
        <v>77</v>
      </c>
      <c r="F32" s="7">
        <f t="shared" si="19"/>
        <v>120</v>
      </c>
      <c r="G32" s="7">
        <f t="shared" si="20"/>
        <v>168</v>
      </c>
      <c r="H32" s="7">
        <f t="shared" si="21"/>
        <v>112</v>
      </c>
      <c r="I32" s="7">
        <f t="shared" si="22"/>
        <v>269</v>
      </c>
      <c r="J32" s="7">
        <f t="shared" si="23"/>
        <v>169</v>
      </c>
      <c r="K32" s="7">
        <v>6</v>
      </c>
      <c r="L32" s="7">
        <v>18</v>
      </c>
      <c r="M32" s="7">
        <v>9</v>
      </c>
      <c r="N32" s="7">
        <v>16</v>
      </c>
      <c r="O32" s="7">
        <v>8</v>
      </c>
      <c r="P32" s="7">
        <f t="shared" si="24"/>
        <v>57</v>
      </c>
      <c r="Q32" s="7">
        <v>12</v>
      </c>
      <c r="R32" s="7">
        <v>10</v>
      </c>
      <c r="S32" s="7">
        <v>7</v>
      </c>
      <c r="T32" s="7">
        <v>17</v>
      </c>
      <c r="U32" s="7">
        <v>14</v>
      </c>
      <c r="V32" s="7">
        <v>7</v>
      </c>
      <c r="W32" s="7">
        <v>7</v>
      </c>
      <c r="X32" s="7">
        <v>9</v>
      </c>
      <c r="Y32" s="7">
        <v>7</v>
      </c>
      <c r="Z32" s="7">
        <v>19</v>
      </c>
      <c r="AA32" s="7">
        <v>8</v>
      </c>
      <c r="AB32" s="7">
        <v>9</v>
      </c>
      <c r="AC32" s="7">
        <v>2</v>
      </c>
      <c r="AD32" s="7">
        <v>9</v>
      </c>
      <c r="AE32" s="7">
        <v>3</v>
      </c>
      <c r="AF32" s="7">
        <v>13</v>
      </c>
      <c r="AG32" s="7">
        <v>21</v>
      </c>
      <c r="AH32" s="7">
        <v>6</v>
      </c>
      <c r="AI32" s="7">
        <v>6</v>
      </c>
      <c r="AJ32" s="7">
        <v>17</v>
      </c>
      <c r="AK32" s="7">
        <v>23</v>
      </c>
      <c r="AL32" s="7">
        <v>30</v>
      </c>
      <c r="AM32" s="7">
        <v>20</v>
      </c>
      <c r="AN32" s="7">
        <v>12</v>
      </c>
      <c r="AO32" s="7">
        <v>11</v>
      </c>
      <c r="AP32" s="7">
        <v>7</v>
      </c>
      <c r="AQ32" s="7">
        <v>8</v>
      </c>
      <c r="AR32" s="7">
        <v>30</v>
      </c>
      <c r="AS32" s="7">
        <v>14</v>
      </c>
      <c r="AT32" s="7">
        <v>6</v>
      </c>
      <c r="AU32" s="7">
        <v>13</v>
      </c>
      <c r="AV32" s="7">
        <v>15</v>
      </c>
      <c r="AW32" s="7">
        <v>21</v>
      </c>
      <c r="AX32" s="7">
        <v>15</v>
      </c>
      <c r="AY32" s="7">
        <v>2</v>
      </c>
      <c r="AZ32" s="7">
        <v>13</v>
      </c>
      <c r="BA32" s="7">
        <v>31</v>
      </c>
      <c r="BB32" s="7">
        <v>14</v>
      </c>
      <c r="BC32" s="7">
        <v>2</v>
      </c>
      <c r="BD32" s="7">
        <v>11</v>
      </c>
      <c r="BE32" s="7">
        <v>4</v>
      </c>
      <c r="BF32" s="7">
        <v>6</v>
      </c>
      <c r="BG32" s="7">
        <v>14</v>
      </c>
      <c r="BH32" s="7">
        <v>2</v>
      </c>
      <c r="BI32" s="7">
        <v>5</v>
      </c>
      <c r="BJ32" s="7">
        <v>20</v>
      </c>
      <c r="BK32" s="7">
        <v>10</v>
      </c>
      <c r="BL32" s="7">
        <v>11</v>
      </c>
      <c r="BM32" s="7">
        <v>3</v>
      </c>
      <c r="BN32" s="7">
        <v>10</v>
      </c>
      <c r="BO32" s="7">
        <v>19</v>
      </c>
      <c r="BP32" s="7">
        <v>18</v>
      </c>
      <c r="BQ32" s="7">
        <v>37</v>
      </c>
      <c r="BR32" s="7">
        <v>8</v>
      </c>
      <c r="BS32" s="7">
        <v>6</v>
      </c>
      <c r="BT32" s="7">
        <v>27</v>
      </c>
      <c r="BU32" s="7">
        <v>51</v>
      </c>
      <c r="BV32" s="7">
        <v>29</v>
      </c>
      <c r="BW32" s="7">
        <v>9</v>
      </c>
      <c r="BX32" s="7">
        <v>19</v>
      </c>
      <c r="BY32" s="7">
        <v>4</v>
      </c>
      <c r="BZ32" s="7">
        <v>8</v>
      </c>
      <c r="CA32" s="7">
        <v>34</v>
      </c>
      <c r="CB32" s="7">
        <v>5</v>
      </c>
      <c r="CC32" s="7">
        <v>10</v>
      </c>
      <c r="CD32" s="7">
        <v>18</v>
      </c>
      <c r="CE32" s="7">
        <v>3</v>
      </c>
      <c r="CF32" s="7">
        <v>9</v>
      </c>
      <c r="CG32" s="11">
        <f t="shared" si="25"/>
        <v>40</v>
      </c>
      <c r="CH32" s="7">
        <v>35</v>
      </c>
      <c r="CI32" s="7">
        <v>26</v>
      </c>
      <c r="CJ32" s="7">
        <v>10</v>
      </c>
      <c r="CK32" s="7">
        <v>4</v>
      </c>
      <c r="CL32" s="7">
        <v>29</v>
      </c>
      <c r="CM32" s="7">
        <v>20</v>
      </c>
    </row>
    <row r="33" spans="1:91" x14ac:dyDescent="0.2">
      <c r="A33" s="8" t="s">
        <v>244</v>
      </c>
      <c r="B33" s="7">
        <f t="shared" si="15"/>
        <v>882</v>
      </c>
      <c r="C33" s="7">
        <f t="shared" si="16"/>
        <v>64</v>
      </c>
      <c r="D33" s="7">
        <f t="shared" si="17"/>
        <v>59</v>
      </c>
      <c r="E33" s="7">
        <f t="shared" si="18"/>
        <v>94</v>
      </c>
      <c r="F33" s="7">
        <f t="shared" si="19"/>
        <v>85</v>
      </c>
      <c r="G33" s="7">
        <f t="shared" si="20"/>
        <v>129</v>
      </c>
      <c r="H33" s="7">
        <f t="shared" si="21"/>
        <v>80</v>
      </c>
      <c r="I33" s="7">
        <f t="shared" si="22"/>
        <v>220</v>
      </c>
      <c r="J33" s="7">
        <f t="shared" si="23"/>
        <v>151</v>
      </c>
      <c r="K33" s="7">
        <v>6</v>
      </c>
      <c r="L33" s="7">
        <v>11</v>
      </c>
      <c r="M33" s="7">
        <v>5</v>
      </c>
      <c r="N33" s="7">
        <v>21</v>
      </c>
      <c r="O33" s="7">
        <v>2</v>
      </c>
      <c r="P33" s="7">
        <f t="shared" si="24"/>
        <v>45</v>
      </c>
      <c r="Q33" s="7">
        <v>10</v>
      </c>
      <c r="R33" s="7">
        <v>4</v>
      </c>
      <c r="S33" s="7">
        <v>5</v>
      </c>
      <c r="T33" s="7">
        <v>15</v>
      </c>
      <c r="U33" s="7">
        <v>12</v>
      </c>
      <c r="V33" s="7">
        <v>5</v>
      </c>
      <c r="W33" s="7">
        <v>13</v>
      </c>
      <c r="X33" s="7">
        <v>6</v>
      </c>
      <c r="Y33" s="7">
        <v>1</v>
      </c>
      <c r="Z33" s="7">
        <v>7</v>
      </c>
      <c r="AA33" s="7">
        <v>9</v>
      </c>
      <c r="AB33" s="7">
        <v>8</v>
      </c>
      <c r="AC33" s="7">
        <v>1</v>
      </c>
      <c r="AD33" s="7">
        <v>7</v>
      </c>
      <c r="AE33" s="7">
        <v>9</v>
      </c>
      <c r="AF33" s="7">
        <v>19</v>
      </c>
      <c r="AG33" s="7">
        <v>19</v>
      </c>
      <c r="AH33" s="7">
        <v>7</v>
      </c>
      <c r="AI33" s="7">
        <v>15</v>
      </c>
      <c r="AJ33" s="7">
        <v>7</v>
      </c>
      <c r="AK33" s="7">
        <v>12</v>
      </c>
      <c r="AL33" s="7">
        <v>27</v>
      </c>
      <c r="AM33" s="7">
        <v>14</v>
      </c>
      <c r="AN33" s="7">
        <v>7</v>
      </c>
      <c r="AO33" s="7">
        <v>9</v>
      </c>
      <c r="AP33" s="7">
        <v>9</v>
      </c>
      <c r="AQ33" s="7">
        <v>7</v>
      </c>
      <c r="AR33" s="7">
        <v>17</v>
      </c>
      <c r="AS33" s="7">
        <v>9</v>
      </c>
      <c r="AT33" s="7">
        <v>8</v>
      </c>
      <c r="AU33" s="7">
        <v>8</v>
      </c>
      <c r="AV33" s="7">
        <v>15</v>
      </c>
      <c r="AW33" s="7">
        <v>22</v>
      </c>
      <c r="AX33" s="7">
        <v>13</v>
      </c>
      <c r="AY33" s="7">
        <v>1</v>
      </c>
      <c r="AZ33" s="7">
        <v>10</v>
      </c>
      <c r="BA33" s="7">
        <v>19</v>
      </c>
      <c r="BB33" s="7">
        <v>11</v>
      </c>
      <c r="BC33" s="7">
        <v>1</v>
      </c>
      <c r="BD33" s="7">
        <v>9</v>
      </c>
      <c r="BE33" s="7">
        <v>4</v>
      </c>
      <c r="BF33" s="7">
        <v>4</v>
      </c>
      <c r="BG33" s="7">
        <v>6</v>
      </c>
      <c r="BH33" s="7">
        <v>4</v>
      </c>
      <c r="BI33" s="7">
        <v>5</v>
      </c>
      <c r="BJ33" s="7">
        <v>11</v>
      </c>
      <c r="BK33" s="7">
        <v>5</v>
      </c>
      <c r="BL33" s="7">
        <v>8</v>
      </c>
      <c r="BM33" s="7">
        <v>9</v>
      </c>
      <c r="BN33" s="7">
        <v>3</v>
      </c>
      <c r="BO33" s="7">
        <v>18</v>
      </c>
      <c r="BP33" s="7">
        <v>14</v>
      </c>
      <c r="BQ33" s="7">
        <v>28</v>
      </c>
      <c r="BR33" s="7">
        <v>12</v>
      </c>
      <c r="BS33" s="7">
        <v>1</v>
      </c>
      <c r="BT33" s="7">
        <v>22</v>
      </c>
      <c r="BU33" s="7">
        <v>39</v>
      </c>
      <c r="BV33" s="7">
        <v>20</v>
      </c>
      <c r="BW33" s="7">
        <v>6</v>
      </c>
      <c r="BX33" s="7">
        <v>16</v>
      </c>
      <c r="BY33" s="7">
        <v>2</v>
      </c>
      <c r="BZ33" s="7">
        <v>7</v>
      </c>
      <c r="CA33" s="7">
        <v>35</v>
      </c>
      <c r="CB33" s="7">
        <v>6</v>
      </c>
      <c r="CC33" s="7">
        <v>10</v>
      </c>
      <c r="CD33" s="7">
        <v>11</v>
      </c>
      <c r="CE33" s="7">
        <v>3</v>
      </c>
      <c r="CF33" s="7">
        <v>7</v>
      </c>
      <c r="CG33" s="11">
        <f t="shared" si="25"/>
        <v>31</v>
      </c>
      <c r="CH33" s="7">
        <v>23</v>
      </c>
      <c r="CI33" s="7">
        <v>36</v>
      </c>
      <c r="CJ33" s="7">
        <v>9</v>
      </c>
      <c r="CK33" s="7">
        <v>2</v>
      </c>
      <c r="CL33" s="7">
        <v>21</v>
      </c>
      <c r="CM33" s="7">
        <v>23</v>
      </c>
    </row>
    <row r="34" spans="1:91" x14ac:dyDescent="0.2">
      <c r="A34" s="8" t="s">
        <v>245</v>
      </c>
      <c r="B34" s="7">
        <f t="shared" si="15"/>
        <v>666</v>
      </c>
      <c r="C34" s="7">
        <f t="shared" si="16"/>
        <v>53</v>
      </c>
      <c r="D34" s="7">
        <f t="shared" si="17"/>
        <v>50</v>
      </c>
      <c r="E34" s="7">
        <f t="shared" si="18"/>
        <v>72</v>
      </c>
      <c r="F34" s="7">
        <f t="shared" si="19"/>
        <v>76</v>
      </c>
      <c r="G34" s="7">
        <f t="shared" si="20"/>
        <v>91</v>
      </c>
      <c r="H34" s="7">
        <f t="shared" si="21"/>
        <v>80</v>
      </c>
      <c r="I34" s="7">
        <f t="shared" si="22"/>
        <v>156</v>
      </c>
      <c r="J34" s="7">
        <f t="shared" si="23"/>
        <v>88</v>
      </c>
      <c r="K34" s="7">
        <v>5</v>
      </c>
      <c r="L34" s="7">
        <v>9</v>
      </c>
      <c r="M34" s="7">
        <v>4</v>
      </c>
      <c r="N34" s="7">
        <v>11</v>
      </c>
      <c r="O34" s="7">
        <v>2</v>
      </c>
      <c r="P34" s="7">
        <f t="shared" si="24"/>
        <v>31</v>
      </c>
      <c r="Q34" s="7">
        <v>7</v>
      </c>
      <c r="R34" s="7">
        <v>8</v>
      </c>
      <c r="S34" s="7">
        <v>7</v>
      </c>
      <c r="T34" s="7">
        <v>7</v>
      </c>
      <c r="U34" s="7">
        <v>11</v>
      </c>
      <c r="V34" s="7">
        <v>3</v>
      </c>
      <c r="W34" s="7">
        <v>7</v>
      </c>
      <c r="X34" s="7">
        <v>9</v>
      </c>
      <c r="Y34" s="7">
        <v>8</v>
      </c>
      <c r="Z34" s="7">
        <v>5</v>
      </c>
      <c r="AA34" s="7">
        <v>4</v>
      </c>
      <c r="AB34" s="7">
        <v>15</v>
      </c>
      <c r="AC34" s="7">
        <v>2</v>
      </c>
      <c r="AD34" s="7">
        <v>4</v>
      </c>
      <c r="AE34" s="7">
        <v>4</v>
      </c>
      <c r="AF34" s="7">
        <v>10</v>
      </c>
      <c r="AG34" s="7">
        <v>13</v>
      </c>
      <c r="AH34" s="7">
        <v>10</v>
      </c>
      <c r="AI34" s="7">
        <v>10</v>
      </c>
      <c r="AJ34" s="7">
        <v>12</v>
      </c>
      <c r="AK34" s="7">
        <v>13</v>
      </c>
      <c r="AL34" s="7">
        <v>18</v>
      </c>
      <c r="AM34" s="7">
        <v>13</v>
      </c>
      <c r="AN34" s="7">
        <v>5</v>
      </c>
      <c r="AO34" s="7">
        <v>10</v>
      </c>
      <c r="AP34" s="7">
        <v>5</v>
      </c>
      <c r="AQ34" s="7">
        <v>7</v>
      </c>
      <c r="AR34" s="7">
        <v>9</v>
      </c>
      <c r="AS34" s="7">
        <v>7</v>
      </c>
      <c r="AT34" s="7">
        <v>6</v>
      </c>
      <c r="AU34" s="7">
        <v>13</v>
      </c>
      <c r="AV34" s="7">
        <v>8</v>
      </c>
      <c r="AW34" s="7">
        <v>16</v>
      </c>
      <c r="AX34" s="7">
        <v>7</v>
      </c>
      <c r="AY34" s="7">
        <v>1</v>
      </c>
      <c r="AZ34" s="7">
        <v>6</v>
      </c>
      <c r="BA34" s="7">
        <v>11</v>
      </c>
      <c r="BB34" s="7">
        <v>11</v>
      </c>
      <c r="BC34" s="7">
        <v>1</v>
      </c>
      <c r="BD34" s="7">
        <v>8</v>
      </c>
      <c r="BE34" s="7">
        <v>2</v>
      </c>
      <c r="BF34" s="7">
        <v>7</v>
      </c>
      <c r="BG34" s="7">
        <v>9</v>
      </c>
      <c r="BH34" s="7">
        <v>3</v>
      </c>
      <c r="BI34" s="7">
        <v>5</v>
      </c>
      <c r="BJ34" s="7">
        <v>13</v>
      </c>
      <c r="BK34" s="7">
        <v>6</v>
      </c>
      <c r="BL34" s="7">
        <v>5</v>
      </c>
      <c r="BM34" s="7">
        <v>2</v>
      </c>
      <c r="BN34" s="7">
        <v>8</v>
      </c>
      <c r="BO34" s="7">
        <v>15</v>
      </c>
      <c r="BP34" s="7">
        <v>9</v>
      </c>
      <c r="BQ34" s="7">
        <v>18</v>
      </c>
      <c r="BR34" s="7">
        <v>6</v>
      </c>
      <c r="BS34" s="7">
        <v>0</v>
      </c>
      <c r="BT34" s="7">
        <v>15</v>
      </c>
      <c r="BU34" s="7">
        <v>35</v>
      </c>
      <c r="BV34" s="7">
        <v>16</v>
      </c>
      <c r="BW34" s="7">
        <v>1</v>
      </c>
      <c r="BX34" s="7">
        <v>13</v>
      </c>
      <c r="BY34" s="7">
        <v>7</v>
      </c>
      <c r="BZ34" s="7">
        <v>10</v>
      </c>
      <c r="CA34" s="7">
        <v>11</v>
      </c>
      <c r="CB34" s="7">
        <v>2</v>
      </c>
      <c r="CC34" s="7">
        <v>15</v>
      </c>
      <c r="CD34" s="7">
        <v>4</v>
      </c>
      <c r="CE34" s="7">
        <v>2</v>
      </c>
      <c r="CF34" s="7">
        <v>3</v>
      </c>
      <c r="CG34" s="11">
        <f t="shared" si="25"/>
        <v>24</v>
      </c>
      <c r="CH34" s="7">
        <v>16</v>
      </c>
      <c r="CI34" s="7">
        <v>8</v>
      </c>
      <c r="CJ34" s="7">
        <v>8</v>
      </c>
      <c r="CK34" s="7">
        <v>1</v>
      </c>
      <c r="CL34" s="7">
        <v>12</v>
      </c>
      <c r="CM34" s="7">
        <v>17</v>
      </c>
    </row>
    <row r="35" spans="1:91" x14ac:dyDescent="0.2">
      <c r="A35" s="8" t="s">
        <v>246</v>
      </c>
      <c r="B35" s="7">
        <f t="shared" si="15"/>
        <v>563</v>
      </c>
      <c r="C35" s="7">
        <f t="shared" si="16"/>
        <v>53</v>
      </c>
      <c r="D35" s="7">
        <f t="shared" si="17"/>
        <v>44</v>
      </c>
      <c r="E35" s="7">
        <f t="shared" si="18"/>
        <v>45</v>
      </c>
      <c r="F35" s="7">
        <f t="shared" si="19"/>
        <v>49</v>
      </c>
      <c r="G35" s="7">
        <f t="shared" si="20"/>
        <v>100</v>
      </c>
      <c r="H35" s="7">
        <f t="shared" si="21"/>
        <v>53</v>
      </c>
      <c r="I35" s="7">
        <f t="shared" si="22"/>
        <v>129</v>
      </c>
      <c r="J35" s="7">
        <f t="shared" si="23"/>
        <v>90</v>
      </c>
      <c r="K35" s="7">
        <v>5</v>
      </c>
      <c r="L35" s="7">
        <v>13</v>
      </c>
      <c r="M35" s="7">
        <v>3</v>
      </c>
      <c r="N35" s="7">
        <v>10</v>
      </c>
      <c r="O35" s="7">
        <v>4</v>
      </c>
      <c r="P35" s="7">
        <f t="shared" si="24"/>
        <v>35</v>
      </c>
      <c r="Q35" s="7">
        <v>5</v>
      </c>
      <c r="R35" s="7">
        <v>5</v>
      </c>
      <c r="S35" s="7">
        <v>8</v>
      </c>
      <c r="T35" s="7">
        <v>10</v>
      </c>
      <c r="U35" s="7">
        <v>6</v>
      </c>
      <c r="V35" s="7">
        <v>4</v>
      </c>
      <c r="W35" s="7">
        <v>3</v>
      </c>
      <c r="X35" s="7">
        <v>4</v>
      </c>
      <c r="Y35" s="7">
        <v>3</v>
      </c>
      <c r="Z35" s="7">
        <v>14</v>
      </c>
      <c r="AA35" s="7">
        <v>1</v>
      </c>
      <c r="AB35" s="7">
        <v>4</v>
      </c>
      <c r="AC35" s="7">
        <v>0</v>
      </c>
      <c r="AD35" s="7">
        <v>3</v>
      </c>
      <c r="AE35" s="7">
        <v>6</v>
      </c>
      <c r="AF35" s="7">
        <v>3</v>
      </c>
      <c r="AG35" s="7">
        <v>11</v>
      </c>
      <c r="AH35" s="7">
        <v>6</v>
      </c>
      <c r="AI35" s="7">
        <v>11</v>
      </c>
      <c r="AJ35" s="7">
        <v>5</v>
      </c>
      <c r="AK35" s="7">
        <v>9</v>
      </c>
      <c r="AL35" s="7">
        <v>15</v>
      </c>
      <c r="AM35" s="7">
        <v>15</v>
      </c>
      <c r="AN35" s="7">
        <v>0</v>
      </c>
      <c r="AO35" s="7">
        <v>3</v>
      </c>
      <c r="AP35" s="7">
        <v>2</v>
      </c>
      <c r="AQ35" s="7">
        <v>6</v>
      </c>
      <c r="AR35" s="7">
        <v>14</v>
      </c>
      <c r="AS35" s="7">
        <v>4</v>
      </c>
      <c r="AT35" s="7">
        <v>3</v>
      </c>
      <c r="AU35" s="7">
        <v>9</v>
      </c>
      <c r="AV35" s="7">
        <v>11</v>
      </c>
      <c r="AW35" s="7">
        <v>17</v>
      </c>
      <c r="AX35" s="7">
        <v>6</v>
      </c>
      <c r="AY35" s="7">
        <v>2</v>
      </c>
      <c r="AZ35" s="7">
        <v>8</v>
      </c>
      <c r="BA35" s="7">
        <v>20</v>
      </c>
      <c r="BB35" s="7">
        <v>3</v>
      </c>
      <c r="BC35" s="7">
        <v>1</v>
      </c>
      <c r="BD35" s="7">
        <v>8</v>
      </c>
      <c r="BE35" s="7">
        <v>1</v>
      </c>
      <c r="BF35" s="7">
        <v>2</v>
      </c>
      <c r="BG35" s="7">
        <v>4</v>
      </c>
      <c r="BH35" s="7">
        <v>1</v>
      </c>
      <c r="BI35" s="7">
        <v>1</v>
      </c>
      <c r="BJ35" s="7">
        <v>11</v>
      </c>
      <c r="BK35" s="7">
        <v>3</v>
      </c>
      <c r="BL35" s="7">
        <v>5</v>
      </c>
      <c r="BM35" s="7">
        <v>8</v>
      </c>
      <c r="BN35" s="7">
        <v>5</v>
      </c>
      <c r="BO35" s="7">
        <v>18</v>
      </c>
      <c r="BP35" s="7">
        <v>12</v>
      </c>
      <c r="BQ35" s="7">
        <v>15</v>
      </c>
      <c r="BR35" s="7">
        <v>5</v>
      </c>
      <c r="BS35" s="7">
        <v>0</v>
      </c>
      <c r="BT35" s="7">
        <v>5</v>
      </c>
      <c r="BU35" s="7">
        <v>20</v>
      </c>
      <c r="BV35" s="7">
        <v>7</v>
      </c>
      <c r="BW35" s="7">
        <v>7</v>
      </c>
      <c r="BX35" s="7">
        <v>21</v>
      </c>
      <c r="BY35" s="7">
        <v>3</v>
      </c>
      <c r="BZ35" s="7">
        <v>5</v>
      </c>
      <c r="CA35" s="7">
        <v>11</v>
      </c>
      <c r="CB35" s="7">
        <v>6</v>
      </c>
      <c r="CC35" s="7">
        <v>9</v>
      </c>
      <c r="CD35" s="7">
        <v>6</v>
      </c>
      <c r="CE35" s="7">
        <v>3</v>
      </c>
      <c r="CF35" s="7">
        <v>0</v>
      </c>
      <c r="CG35" s="11">
        <f t="shared" si="25"/>
        <v>18</v>
      </c>
      <c r="CH35" s="7">
        <v>19</v>
      </c>
      <c r="CI35" s="7">
        <v>12</v>
      </c>
      <c r="CJ35" s="7">
        <v>6</v>
      </c>
      <c r="CK35" s="7">
        <v>2</v>
      </c>
      <c r="CL35" s="7">
        <v>15</v>
      </c>
      <c r="CM35" s="7">
        <v>12</v>
      </c>
    </row>
    <row r="36" spans="1:91" x14ac:dyDescent="0.2">
      <c r="A36" s="8" t="s">
        <v>247</v>
      </c>
      <c r="B36" s="7">
        <f t="shared" si="15"/>
        <v>476</v>
      </c>
      <c r="C36" s="7">
        <f t="shared" si="16"/>
        <v>22</v>
      </c>
      <c r="D36" s="7">
        <f t="shared" si="17"/>
        <v>37</v>
      </c>
      <c r="E36" s="7">
        <f t="shared" si="18"/>
        <v>43</v>
      </c>
      <c r="F36" s="7">
        <f t="shared" si="19"/>
        <v>33</v>
      </c>
      <c r="G36" s="7">
        <f t="shared" si="20"/>
        <v>88</v>
      </c>
      <c r="H36" s="7">
        <f t="shared" si="21"/>
        <v>55</v>
      </c>
      <c r="I36" s="7">
        <f t="shared" si="22"/>
        <v>131</v>
      </c>
      <c r="J36" s="7">
        <f t="shared" si="23"/>
        <v>67</v>
      </c>
      <c r="K36" s="7">
        <v>1</v>
      </c>
      <c r="L36" s="7">
        <v>3</v>
      </c>
      <c r="M36" s="7">
        <v>1</v>
      </c>
      <c r="N36" s="7">
        <v>6</v>
      </c>
      <c r="O36" s="7">
        <v>3</v>
      </c>
      <c r="P36" s="7">
        <f t="shared" si="24"/>
        <v>14</v>
      </c>
      <c r="Q36" s="7">
        <v>3</v>
      </c>
      <c r="R36" s="7">
        <v>1</v>
      </c>
      <c r="S36" s="7">
        <v>4</v>
      </c>
      <c r="T36" s="7">
        <v>9</v>
      </c>
      <c r="U36" s="7">
        <v>2</v>
      </c>
      <c r="V36" s="7">
        <v>2</v>
      </c>
      <c r="W36" s="7">
        <v>8</v>
      </c>
      <c r="X36" s="7">
        <v>2</v>
      </c>
      <c r="Y36" s="7">
        <v>3</v>
      </c>
      <c r="Z36" s="7">
        <v>11</v>
      </c>
      <c r="AA36" s="7">
        <v>1</v>
      </c>
      <c r="AB36" s="7">
        <v>3</v>
      </c>
      <c r="AC36" s="7">
        <v>2</v>
      </c>
      <c r="AD36" s="7">
        <v>4</v>
      </c>
      <c r="AE36" s="7">
        <v>2</v>
      </c>
      <c r="AF36" s="7">
        <v>10</v>
      </c>
      <c r="AG36" s="7">
        <v>10</v>
      </c>
      <c r="AH36" s="7">
        <v>0</v>
      </c>
      <c r="AI36" s="7">
        <v>11</v>
      </c>
      <c r="AJ36" s="7">
        <v>4</v>
      </c>
      <c r="AK36" s="7">
        <v>7</v>
      </c>
      <c r="AL36" s="7">
        <v>8</v>
      </c>
      <c r="AM36" s="7">
        <v>9</v>
      </c>
      <c r="AN36" s="7">
        <v>2</v>
      </c>
      <c r="AO36" s="7">
        <v>2</v>
      </c>
      <c r="AP36" s="7">
        <v>1</v>
      </c>
      <c r="AQ36" s="7">
        <v>4</v>
      </c>
      <c r="AR36" s="7">
        <v>21</v>
      </c>
      <c r="AS36" s="7">
        <v>8</v>
      </c>
      <c r="AT36" s="7">
        <v>6</v>
      </c>
      <c r="AU36" s="7">
        <v>4</v>
      </c>
      <c r="AV36" s="7">
        <v>8</v>
      </c>
      <c r="AW36" s="7">
        <v>11</v>
      </c>
      <c r="AX36" s="7">
        <v>6</v>
      </c>
      <c r="AY36" s="7">
        <v>1</v>
      </c>
      <c r="AZ36" s="7">
        <v>7</v>
      </c>
      <c r="BA36" s="7">
        <v>12</v>
      </c>
      <c r="BB36" s="7">
        <v>6</v>
      </c>
      <c r="BC36" s="7">
        <v>0</v>
      </c>
      <c r="BD36" s="7">
        <v>4</v>
      </c>
      <c r="BE36" s="7">
        <v>2</v>
      </c>
      <c r="BF36" s="7">
        <v>3</v>
      </c>
      <c r="BG36" s="7">
        <v>8</v>
      </c>
      <c r="BH36" s="7">
        <v>4</v>
      </c>
      <c r="BI36" s="7">
        <v>4</v>
      </c>
      <c r="BJ36" s="7">
        <v>12</v>
      </c>
      <c r="BK36" s="7">
        <v>3</v>
      </c>
      <c r="BL36" s="7">
        <v>4</v>
      </c>
      <c r="BM36" s="7">
        <v>3</v>
      </c>
      <c r="BN36" s="7">
        <v>2</v>
      </c>
      <c r="BO36" s="7">
        <v>10</v>
      </c>
      <c r="BP36" s="7">
        <v>9</v>
      </c>
      <c r="BQ36" s="7">
        <v>18</v>
      </c>
      <c r="BR36" s="7">
        <v>5</v>
      </c>
      <c r="BS36" s="7">
        <v>3</v>
      </c>
      <c r="BT36" s="7">
        <v>9</v>
      </c>
      <c r="BU36" s="7">
        <v>17</v>
      </c>
      <c r="BV36" s="7">
        <v>14</v>
      </c>
      <c r="BW36" s="7">
        <v>9</v>
      </c>
      <c r="BX36" s="7">
        <v>15</v>
      </c>
      <c r="BY36" s="7">
        <v>2</v>
      </c>
      <c r="BZ36" s="7">
        <v>3</v>
      </c>
      <c r="CA36" s="7">
        <v>17</v>
      </c>
      <c r="CB36" s="7">
        <v>3</v>
      </c>
      <c r="CC36" s="7">
        <v>5</v>
      </c>
      <c r="CD36" s="7">
        <v>9</v>
      </c>
      <c r="CE36" s="7">
        <v>0</v>
      </c>
      <c r="CF36" s="7">
        <v>2</v>
      </c>
      <c r="CG36" s="11">
        <f t="shared" si="25"/>
        <v>16</v>
      </c>
      <c r="CH36" s="7">
        <v>6</v>
      </c>
      <c r="CI36" s="7">
        <v>9</v>
      </c>
      <c r="CJ36" s="7">
        <v>7</v>
      </c>
      <c r="CK36" s="7">
        <v>2</v>
      </c>
      <c r="CL36" s="7">
        <v>14</v>
      </c>
      <c r="CM36" s="7">
        <v>10</v>
      </c>
    </row>
    <row r="37" spans="1:91" x14ac:dyDescent="0.2">
      <c r="A37" s="8" t="s">
        <v>248</v>
      </c>
      <c r="B37" s="7">
        <f t="shared" si="15"/>
        <v>382</v>
      </c>
      <c r="C37" s="7">
        <f t="shared" si="16"/>
        <v>21</v>
      </c>
      <c r="D37" s="7">
        <f t="shared" si="17"/>
        <v>29</v>
      </c>
      <c r="E37" s="7">
        <f t="shared" si="18"/>
        <v>31</v>
      </c>
      <c r="F37" s="7">
        <f t="shared" si="19"/>
        <v>30</v>
      </c>
      <c r="G37" s="7">
        <f t="shared" si="20"/>
        <v>69</v>
      </c>
      <c r="H37" s="7">
        <f t="shared" si="21"/>
        <v>45</v>
      </c>
      <c r="I37" s="7">
        <f t="shared" si="22"/>
        <v>93</v>
      </c>
      <c r="J37" s="7">
        <f t="shared" si="23"/>
        <v>64</v>
      </c>
      <c r="K37" s="7">
        <v>0</v>
      </c>
      <c r="L37" s="7">
        <v>1</v>
      </c>
      <c r="M37" s="7">
        <v>3</v>
      </c>
      <c r="N37" s="7">
        <v>8</v>
      </c>
      <c r="O37" s="7">
        <v>1</v>
      </c>
      <c r="P37" s="7">
        <f t="shared" si="24"/>
        <v>13</v>
      </c>
      <c r="Q37" s="7">
        <v>5</v>
      </c>
      <c r="R37" s="7">
        <v>1</v>
      </c>
      <c r="S37" s="7">
        <v>2</v>
      </c>
      <c r="T37" s="7">
        <v>7</v>
      </c>
      <c r="U37" s="7">
        <v>4</v>
      </c>
      <c r="V37" s="7">
        <v>2</v>
      </c>
      <c r="W37" s="7">
        <v>4</v>
      </c>
      <c r="X37" s="7">
        <v>5</v>
      </c>
      <c r="Y37" s="7">
        <v>2</v>
      </c>
      <c r="Z37" s="7">
        <v>5</v>
      </c>
      <c r="AA37" s="7">
        <v>3</v>
      </c>
      <c r="AB37" s="7">
        <v>3</v>
      </c>
      <c r="AC37" s="7">
        <v>0</v>
      </c>
      <c r="AD37" s="7">
        <v>1</v>
      </c>
      <c r="AE37" s="7">
        <v>3</v>
      </c>
      <c r="AF37" s="7">
        <v>4</v>
      </c>
      <c r="AG37" s="7">
        <v>8</v>
      </c>
      <c r="AH37" s="7">
        <v>4</v>
      </c>
      <c r="AI37" s="7">
        <v>5</v>
      </c>
      <c r="AJ37" s="7">
        <v>4</v>
      </c>
      <c r="AK37" s="7">
        <v>8</v>
      </c>
      <c r="AL37" s="7">
        <v>6</v>
      </c>
      <c r="AM37" s="7">
        <v>5</v>
      </c>
      <c r="AN37" s="7">
        <v>1</v>
      </c>
      <c r="AO37" s="7">
        <v>4</v>
      </c>
      <c r="AP37" s="7">
        <v>2</v>
      </c>
      <c r="AQ37" s="7">
        <v>2</v>
      </c>
      <c r="AR37" s="7">
        <v>5</v>
      </c>
      <c r="AS37" s="7">
        <v>7</v>
      </c>
      <c r="AT37" s="7">
        <v>6</v>
      </c>
      <c r="AU37" s="7">
        <v>2</v>
      </c>
      <c r="AV37" s="7">
        <v>9</v>
      </c>
      <c r="AW37" s="7">
        <v>12</v>
      </c>
      <c r="AX37" s="7">
        <v>7</v>
      </c>
      <c r="AY37" s="7">
        <v>2</v>
      </c>
      <c r="AZ37" s="7">
        <v>3</v>
      </c>
      <c r="BA37" s="7">
        <v>14</v>
      </c>
      <c r="BB37" s="7">
        <v>8</v>
      </c>
      <c r="BC37" s="7">
        <v>1</v>
      </c>
      <c r="BD37" s="7">
        <v>3</v>
      </c>
      <c r="BE37" s="7">
        <v>3</v>
      </c>
      <c r="BF37" s="7">
        <v>6</v>
      </c>
      <c r="BG37" s="7">
        <v>8</v>
      </c>
      <c r="BH37" s="7">
        <v>1</v>
      </c>
      <c r="BI37" s="7">
        <v>1</v>
      </c>
      <c r="BJ37" s="7">
        <v>3</v>
      </c>
      <c r="BK37" s="7">
        <v>2</v>
      </c>
      <c r="BL37" s="7">
        <v>5</v>
      </c>
      <c r="BM37" s="7">
        <v>1</v>
      </c>
      <c r="BN37" s="7">
        <v>3</v>
      </c>
      <c r="BO37" s="7">
        <v>10</v>
      </c>
      <c r="BP37" s="7">
        <v>5</v>
      </c>
      <c r="BQ37" s="7">
        <v>13</v>
      </c>
      <c r="BR37" s="7">
        <v>4</v>
      </c>
      <c r="BS37" s="7">
        <v>0</v>
      </c>
      <c r="BT37" s="7">
        <v>10</v>
      </c>
      <c r="BU37" s="7">
        <v>15</v>
      </c>
      <c r="BV37" s="7">
        <v>6</v>
      </c>
      <c r="BW37" s="7">
        <v>2</v>
      </c>
      <c r="BX37" s="7">
        <v>14</v>
      </c>
      <c r="BY37" s="7">
        <v>2</v>
      </c>
      <c r="BZ37" s="7">
        <v>4</v>
      </c>
      <c r="CA37" s="7">
        <v>8</v>
      </c>
      <c r="CB37" s="7">
        <v>1</v>
      </c>
      <c r="CC37" s="7">
        <v>2</v>
      </c>
      <c r="CD37" s="7">
        <v>3</v>
      </c>
      <c r="CE37" s="7">
        <v>1</v>
      </c>
      <c r="CF37" s="7">
        <v>3</v>
      </c>
      <c r="CG37" s="11">
        <f t="shared" si="25"/>
        <v>9</v>
      </c>
      <c r="CH37" s="7">
        <v>16</v>
      </c>
      <c r="CI37" s="7">
        <v>13</v>
      </c>
      <c r="CJ37" s="7">
        <v>4</v>
      </c>
      <c r="CK37" s="7">
        <v>2</v>
      </c>
      <c r="CL37" s="7">
        <v>8</v>
      </c>
      <c r="CM37" s="7">
        <v>11</v>
      </c>
    </row>
    <row r="38" spans="1:91" x14ac:dyDescent="0.2">
      <c r="A38" s="8" t="s">
        <v>249</v>
      </c>
      <c r="B38" s="7">
        <f t="shared" si="15"/>
        <v>310</v>
      </c>
      <c r="C38" s="7">
        <f t="shared" si="16"/>
        <v>19</v>
      </c>
      <c r="D38" s="7">
        <f t="shared" si="17"/>
        <v>23</v>
      </c>
      <c r="E38" s="7">
        <f t="shared" si="18"/>
        <v>30</v>
      </c>
      <c r="F38" s="7">
        <f t="shared" si="19"/>
        <v>20</v>
      </c>
      <c r="G38" s="7">
        <f t="shared" si="20"/>
        <v>51</v>
      </c>
      <c r="H38" s="7">
        <f t="shared" si="21"/>
        <v>36</v>
      </c>
      <c r="I38" s="7">
        <f t="shared" si="22"/>
        <v>85</v>
      </c>
      <c r="J38" s="7">
        <f t="shared" si="23"/>
        <v>46</v>
      </c>
      <c r="K38" s="7">
        <v>0</v>
      </c>
      <c r="L38" s="7">
        <v>3</v>
      </c>
      <c r="M38" s="7">
        <v>0</v>
      </c>
      <c r="N38" s="7">
        <v>3</v>
      </c>
      <c r="O38" s="7">
        <v>7</v>
      </c>
      <c r="P38" s="7">
        <f t="shared" si="24"/>
        <v>13</v>
      </c>
      <c r="Q38" s="7">
        <v>3</v>
      </c>
      <c r="R38" s="7">
        <v>3</v>
      </c>
      <c r="S38" s="7">
        <v>0</v>
      </c>
      <c r="T38" s="7">
        <v>5</v>
      </c>
      <c r="U38" s="7">
        <v>3</v>
      </c>
      <c r="V38" s="7">
        <v>2</v>
      </c>
      <c r="W38" s="7">
        <v>2</v>
      </c>
      <c r="X38" s="7">
        <v>2</v>
      </c>
      <c r="Y38" s="7">
        <v>2</v>
      </c>
      <c r="Z38" s="7">
        <v>7</v>
      </c>
      <c r="AA38" s="7">
        <v>2</v>
      </c>
      <c r="AB38" s="7">
        <v>3</v>
      </c>
      <c r="AC38" s="7">
        <v>0</v>
      </c>
      <c r="AD38" s="7">
        <v>0</v>
      </c>
      <c r="AE38" s="7">
        <v>2</v>
      </c>
      <c r="AF38" s="7">
        <v>11</v>
      </c>
      <c r="AG38" s="7">
        <v>4</v>
      </c>
      <c r="AH38" s="7">
        <v>4</v>
      </c>
      <c r="AI38" s="7">
        <v>4</v>
      </c>
      <c r="AJ38" s="7">
        <v>0</v>
      </c>
      <c r="AK38" s="7">
        <v>2</v>
      </c>
      <c r="AL38" s="7">
        <v>7</v>
      </c>
      <c r="AM38" s="7">
        <v>9</v>
      </c>
      <c r="AN38" s="7">
        <v>1</v>
      </c>
      <c r="AO38" s="7">
        <v>1</v>
      </c>
      <c r="AP38" s="7">
        <v>0</v>
      </c>
      <c r="AQ38" s="7">
        <v>4</v>
      </c>
      <c r="AR38" s="7">
        <v>7</v>
      </c>
      <c r="AS38" s="7">
        <v>3</v>
      </c>
      <c r="AT38" s="7">
        <v>4</v>
      </c>
      <c r="AU38" s="7">
        <v>1</v>
      </c>
      <c r="AV38" s="7">
        <v>2</v>
      </c>
      <c r="AW38" s="7">
        <v>10</v>
      </c>
      <c r="AX38" s="7">
        <v>4</v>
      </c>
      <c r="AY38" s="7">
        <v>0</v>
      </c>
      <c r="AZ38" s="7">
        <v>4</v>
      </c>
      <c r="BA38" s="7">
        <v>12</v>
      </c>
      <c r="BB38" s="7">
        <v>1</v>
      </c>
      <c r="BC38" s="7">
        <v>1</v>
      </c>
      <c r="BD38" s="7">
        <v>3</v>
      </c>
      <c r="BE38" s="7">
        <v>4</v>
      </c>
      <c r="BF38" s="7">
        <v>1</v>
      </c>
      <c r="BG38" s="7">
        <v>2</v>
      </c>
      <c r="BH38" s="7">
        <v>3</v>
      </c>
      <c r="BI38" s="7">
        <v>5</v>
      </c>
      <c r="BJ38" s="7">
        <v>5</v>
      </c>
      <c r="BK38" s="7">
        <v>3</v>
      </c>
      <c r="BL38" s="7">
        <v>2</v>
      </c>
      <c r="BM38" s="7">
        <v>2</v>
      </c>
      <c r="BN38" s="7">
        <v>4</v>
      </c>
      <c r="BO38" s="7">
        <v>8</v>
      </c>
      <c r="BP38" s="7">
        <v>7</v>
      </c>
      <c r="BQ38" s="7">
        <v>9</v>
      </c>
      <c r="BR38" s="7">
        <v>5</v>
      </c>
      <c r="BS38" s="7">
        <v>0</v>
      </c>
      <c r="BT38" s="7">
        <v>3</v>
      </c>
      <c r="BU38" s="7">
        <v>15</v>
      </c>
      <c r="BV38" s="7">
        <v>10</v>
      </c>
      <c r="BW38" s="7">
        <v>3</v>
      </c>
      <c r="BX38" s="7">
        <v>13</v>
      </c>
      <c r="BY38" s="7">
        <v>0</v>
      </c>
      <c r="BZ38" s="7">
        <v>1</v>
      </c>
      <c r="CA38" s="7">
        <v>11</v>
      </c>
      <c r="CB38" s="7">
        <v>1</v>
      </c>
      <c r="CC38" s="7">
        <v>3</v>
      </c>
      <c r="CD38" s="7">
        <v>5</v>
      </c>
      <c r="CE38" s="7">
        <v>1</v>
      </c>
      <c r="CF38" s="7">
        <v>1</v>
      </c>
      <c r="CG38" s="11">
        <f t="shared" si="25"/>
        <v>10</v>
      </c>
      <c r="CH38" s="7">
        <v>6</v>
      </c>
      <c r="CI38" s="7">
        <v>10</v>
      </c>
      <c r="CJ38" s="7">
        <v>2</v>
      </c>
      <c r="CK38" s="7">
        <v>0</v>
      </c>
      <c r="CL38" s="7">
        <v>11</v>
      </c>
      <c r="CM38" s="7">
        <v>6</v>
      </c>
    </row>
    <row r="39" spans="1:91" x14ac:dyDescent="0.2">
      <c r="A39" s="8" t="s">
        <v>250</v>
      </c>
      <c r="B39" s="7">
        <f t="shared" si="15"/>
        <v>218</v>
      </c>
      <c r="C39" s="7">
        <f t="shared" si="16"/>
        <v>8</v>
      </c>
      <c r="D39" s="7">
        <f t="shared" si="17"/>
        <v>20</v>
      </c>
      <c r="E39" s="7">
        <f t="shared" si="18"/>
        <v>28</v>
      </c>
      <c r="F39" s="7">
        <f t="shared" si="19"/>
        <v>10</v>
      </c>
      <c r="G39" s="7">
        <f t="shared" si="20"/>
        <v>34</v>
      </c>
      <c r="H39" s="7">
        <f t="shared" si="21"/>
        <v>23</v>
      </c>
      <c r="I39" s="7">
        <f t="shared" si="22"/>
        <v>51</v>
      </c>
      <c r="J39" s="7">
        <f t="shared" si="23"/>
        <v>44</v>
      </c>
      <c r="K39" s="7">
        <v>1</v>
      </c>
      <c r="L39" s="7">
        <v>2</v>
      </c>
      <c r="M39" s="7">
        <v>2</v>
      </c>
      <c r="N39" s="7">
        <v>0</v>
      </c>
      <c r="O39" s="7">
        <v>2</v>
      </c>
      <c r="P39" s="7">
        <f t="shared" si="24"/>
        <v>7</v>
      </c>
      <c r="Q39" s="7">
        <v>1</v>
      </c>
      <c r="R39" s="7">
        <v>0</v>
      </c>
      <c r="S39" s="7">
        <v>0</v>
      </c>
      <c r="T39" s="7">
        <v>8</v>
      </c>
      <c r="U39" s="7">
        <v>3</v>
      </c>
      <c r="V39" s="7">
        <v>1</v>
      </c>
      <c r="W39" s="7">
        <v>1</v>
      </c>
      <c r="X39" s="7">
        <v>2</v>
      </c>
      <c r="Y39" s="7">
        <v>2</v>
      </c>
      <c r="Z39" s="7">
        <v>3</v>
      </c>
      <c r="AA39" s="7">
        <v>3</v>
      </c>
      <c r="AB39" s="7">
        <v>7</v>
      </c>
      <c r="AC39" s="7">
        <v>0</v>
      </c>
      <c r="AD39" s="7">
        <v>1</v>
      </c>
      <c r="AE39" s="7">
        <v>1</v>
      </c>
      <c r="AF39" s="7">
        <v>6</v>
      </c>
      <c r="AG39" s="7">
        <v>6</v>
      </c>
      <c r="AH39" s="7">
        <v>2</v>
      </c>
      <c r="AI39" s="7">
        <v>2</v>
      </c>
      <c r="AJ39" s="7">
        <v>0</v>
      </c>
      <c r="AK39" s="7">
        <v>2</v>
      </c>
      <c r="AL39" s="7">
        <v>0</v>
      </c>
      <c r="AM39" s="7">
        <v>6</v>
      </c>
      <c r="AN39" s="7">
        <v>0</v>
      </c>
      <c r="AO39" s="7">
        <v>1</v>
      </c>
      <c r="AP39" s="7">
        <v>1</v>
      </c>
      <c r="AQ39" s="7">
        <v>1</v>
      </c>
      <c r="AR39" s="7">
        <v>2</v>
      </c>
      <c r="AS39" s="7">
        <v>6</v>
      </c>
      <c r="AT39" s="7">
        <v>1</v>
      </c>
      <c r="AU39" s="7">
        <v>1</v>
      </c>
      <c r="AV39" s="7">
        <v>4</v>
      </c>
      <c r="AW39" s="7">
        <v>9</v>
      </c>
      <c r="AX39" s="7">
        <v>3</v>
      </c>
      <c r="AY39" s="7">
        <v>0</v>
      </c>
      <c r="AZ39" s="7">
        <v>2</v>
      </c>
      <c r="BA39" s="7">
        <v>5</v>
      </c>
      <c r="BB39" s="7">
        <v>5</v>
      </c>
      <c r="BC39" s="7">
        <v>0</v>
      </c>
      <c r="BD39" s="7">
        <v>3</v>
      </c>
      <c r="BE39" s="7">
        <v>2</v>
      </c>
      <c r="BF39" s="7">
        <v>0</v>
      </c>
      <c r="BG39" s="7">
        <v>2</v>
      </c>
      <c r="BH39" s="7">
        <v>0</v>
      </c>
      <c r="BI39" s="7">
        <v>1</v>
      </c>
      <c r="BJ39" s="7">
        <v>7</v>
      </c>
      <c r="BK39" s="7">
        <v>1</v>
      </c>
      <c r="BL39" s="7">
        <v>0</v>
      </c>
      <c r="BM39" s="7">
        <v>2</v>
      </c>
      <c r="BN39" s="7">
        <v>0</v>
      </c>
      <c r="BO39" s="7">
        <v>5</v>
      </c>
      <c r="BP39" s="7">
        <v>4</v>
      </c>
      <c r="BQ39" s="7">
        <v>3</v>
      </c>
      <c r="BR39" s="7">
        <v>2</v>
      </c>
      <c r="BS39" s="7">
        <v>1</v>
      </c>
      <c r="BT39" s="7">
        <v>4</v>
      </c>
      <c r="BU39" s="7">
        <v>13</v>
      </c>
      <c r="BV39" s="7">
        <v>6</v>
      </c>
      <c r="BW39" s="7">
        <v>1</v>
      </c>
      <c r="BX39" s="7">
        <v>4</v>
      </c>
      <c r="BY39" s="7">
        <v>0</v>
      </c>
      <c r="BZ39" s="7">
        <v>3</v>
      </c>
      <c r="CA39" s="7">
        <v>5</v>
      </c>
      <c r="CB39" s="7">
        <v>8</v>
      </c>
      <c r="CC39" s="7">
        <v>0</v>
      </c>
      <c r="CD39" s="7">
        <v>3</v>
      </c>
      <c r="CE39" s="7">
        <v>0</v>
      </c>
      <c r="CF39" s="7">
        <v>2</v>
      </c>
      <c r="CG39" s="11">
        <f t="shared" si="25"/>
        <v>5</v>
      </c>
      <c r="CH39" s="7">
        <v>12</v>
      </c>
      <c r="CI39" s="7">
        <v>4</v>
      </c>
      <c r="CJ39" s="7">
        <v>4</v>
      </c>
      <c r="CK39" s="7">
        <v>1</v>
      </c>
      <c r="CL39" s="7">
        <v>6</v>
      </c>
      <c r="CM39" s="7">
        <v>4</v>
      </c>
    </row>
    <row r="40" spans="1:91" x14ac:dyDescent="0.2">
      <c r="A40" s="8" t="s">
        <v>251</v>
      </c>
      <c r="B40" s="7">
        <f t="shared" si="15"/>
        <v>173</v>
      </c>
      <c r="C40" s="7">
        <f t="shared" si="16"/>
        <v>9</v>
      </c>
      <c r="D40" s="7">
        <f t="shared" si="17"/>
        <v>10</v>
      </c>
      <c r="E40" s="7">
        <f t="shared" si="18"/>
        <v>23</v>
      </c>
      <c r="F40" s="7">
        <f t="shared" si="19"/>
        <v>11</v>
      </c>
      <c r="G40" s="7">
        <f t="shared" si="20"/>
        <v>32</v>
      </c>
      <c r="H40" s="7">
        <f t="shared" si="21"/>
        <v>15</v>
      </c>
      <c r="I40" s="7">
        <f t="shared" si="22"/>
        <v>43</v>
      </c>
      <c r="J40" s="7">
        <f t="shared" si="23"/>
        <v>30</v>
      </c>
      <c r="K40" s="7">
        <v>0</v>
      </c>
      <c r="L40" s="7">
        <v>4</v>
      </c>
      <c r="M40" s="7">
        <v>0</v>
      </c>
      <c r="N40" s="7">
        <v>1</v>
      </c>
      <c r="O40" s="7">
        <v>1</v>
      </c>
      <c r="P40" s="7">
        <f t="shared" si="24"/>
        <v>6</v>
      </c>
      <c r="Q40" s="7">
        <v>1</v>
      </c>
      <c r="R40" s="7">
        <v>1</v>
      </c>
      <c r="S40" s="7">
        <v>1</v>
      </c>
      <c r="T40" s="7">
        <v>2</v>
      </c>
      <c r="U40" s="7">
        <v>1</v>
      </c>
      <c r="V40" s="7">
        <v>1</v>
      </c>
      <c r="W40" s="7">
        <v>2</v>
      </c>
      <c r="X40" s="7">
        <v>0</v>
      </c>
      <c r="Y40" s="7">
        <v>2</v>
      </c>
      <c r="Z40" s="7">
        <v>2</v>
      </c>
      <c r="AA40" s="7">
        <v>2</v>
      </c>
      <c r="AB40" s="7">
        <v>5</v>
      </c>
      <c r="AC40" s="7">
        <v>1</v>
      </c>
      <c r="AD40" s="7">
        <v>3</v>
      </c>
      <c r="AE40" s="7">
        <v>0</v>
      </c>
      <c r="AF40" s="7">
        <v>5</v>
      </c>
      <c r="AG40" s="7">
        <v>4</v>
      </c>
      <c r="AH40" s="7">
        <v>3</v>
      </c>
      <c r="AI40" s="7">
        <v>0</v>
      </c>
      <c r="AJ40" s="7">
        <v>0</v>
      </c>
      <c r="AK40" s="7">
        <v>2</v>
      </c>
      <c r="AL40" s="7">
        <v>2</v>
      </c>
      <c r="AM40" s="7">
        <v>3</v>
      </c>
      <c r="AN40" s="7">
        <v>1</v>
      </c>
      <c r="AO40" s="7">
        <v>3</v>
      </c>
      <c r="AP40" s="7">
        <v>0</v>
      </c>
      <c r="AQ40" s="7">
        <v>1</v>
      </c>
      <c r="AR40" s="7">
        <v>3</v>
      </c>
      <c r="AS40" s="7">
        <v>1</v>
      </c>
      <c r="AT40" s="7">
        <v>5</v>
      </c>
      <c r="AU40" s="7">
        <v>4</v>
      </c>
      <c r="AV40" s="7">
        <v>4</v>
      </c>
      <c r="AW40" s="7">
        <v>7</v>
      </c>
      <c r="AX40" s="7">
        <v>2</v>
      </c>
      <c r="AY40" s="7">
        <v>0</v>
      </c>
      <c r="AZ40" s="7">
        <v>4</v>
      </c>
      <c r="BA40" s="7">
        <v>1</v>
      </c>
      <c r="BB40" s="7">
        <v>3</v>
      </c>
      <c r="BC40" s="7">
        <v>0</v>
      </c>
      <c r="BD40" s="7">
        <v>3</v>
      </c>
      <c r="BE40" s="7">
        <v>1</v>
      </c>
      <c r="BF40" s="7">
        <v>0</v>
      </c>
      <c r="BG40" s="7">
        <v>2</v>
      </c>
      <c r="BH40" s="7">
        <v>0</v>
      </c>
      <c r="BI40" s="7">
        <v>0</v>
      </c>
      <c r="BJ40" s="7">
        <v>2</v>
      </c>
      <c r="BK40" s="7">
        <v>2</v>
      </c>
      <c r="BL40" s="7">
        <v>0</v>
      </c>
      <c r="BM40" s="7">
        <v>1</v>
      </c>
      <c r="BN40" s="7">
        <v>1</v>
      </c>
      <c r="BO40" s="7">
        <v>5</v>
      </c>
      <c r="BP40" s="7">
        <v>4</v>
      </c>
      <c r="BQ40" s="7">
        <v>7</v>
      </c>
      <c r="BR40" s="7">
        <v>1</v>
      </c>
      <c r="BS40" s="7">
        <v>0</v>
      </c>
      <c r="BT40" s="7">
        <v>5</v>
      </c>
      <c r="BU40" s="7">
        <v>5</v>
      </c>
      <c r="BV40" s="7">
        <v>3</v>
      </c>
      <c r="BW40" s="7">
        <v>0</v>
      </c>
      <c r="BX40" s="7">
        <v>7</v>
      </c>
      <c r="BY40" s="7">
        <v>0</v>
      </c>
      <c r="BZ40" s="7">
        <v>1</v>
      </c>
      <c r="CA40" s="7">
        <v>5</v>
      </c>
      <c r="CB40" s="7">
        <v>1</v>
      </c>
      <c r="CC40" s="7">
        <v>2</v>
      </c>
      <c r="CD40" s="7">
        <v>4</v>
      </c>
      <c r="CE40" s="7">
        <v>0</v>
      </c>
      <c r="CF40" s="7">
        <v>1</v>
      </c>
      <c r="CG40" s="11">
        <f t="shared" si="25"/>
        <v>7</v>
      </c>
      <c r="CH40" s="7">
        <v>10</v>
      </c>
      <c r="CI40" s="7">
        <v>2</v>
      </c>
      <c r="CJ40" s="7">
        <v>0</v>
      </c>
      <c r="CK40" s="7">
        <v>2</v>
      </c>
      <c r="CL40" s="7">
        <v>2</v>
      </c>
      <c r="CM40" s="7">
        <v>6</v>
      </c>
    </row>
    <row r="41" spans="1:91" x14ac:dyDescent="0.2">
      <c r="A41" s="8" t="s">
        <v>252</v>
      </c>
      <c r="B41" s="7">
        <f t="shared" si="15"/>
        <v>109</v>
      </c>
      <c r="C41" s="7">
        <f t="shared" si="16"/>
        <v>4</v>
      </c>
      <c r="D41" s="7">
        <f t="shared" si="17"/>
        <v>9</v>
      </c>
      <c r="E41" s="7">
        <f t="shared" si="18"/>
        <v>5</v>
      </c>
      <c r="F41" s="7">
        <f t="shared" si="19"/>
        <v>13</v>
      </c>
      <c r="G41" s="7">
        <f t="shared" si="20"/>
        <v>22</v>
      </c>
      <c r="H41" s="7">
        <f t="shared" si="21"/>
        <v>7</v>
      </c>
      <c r="I41" s="7">
        <f t="shared" si="22"/>
        <v>25</v>
      </c>
      <c r="J41" s="7">
        <f t="shared" si="23"/>
        <v>24</v>
      </c>
      <c r="K41" s="7">
        <v>0</v>
      </c>
      <c r="L41" s="7">
        <v>0</v>
      </c>
      <c r="M41" s="7">
        <v>0</v>
      </c>
      <c r="N41" s="7">
        <v>0</v>
      </c>
      <c r="O41" s="7">
        <v>2</v>
      </c>
      <c r="P41" s="7">
        <f t="shared" si="24"/>
        <v>2</v>
      </c>
      <c r="Q41" s="7">
        <v>0</v>
      </c>
      <c r="R41" s="7">
        <v>1</v>
      </c>
      <c r="S41" s="7">
        <v>1</v>
      </c>
      <c r="T41" s="7">
        <v>1</v>
      </c>
      <c r="U41" s="7">
        <v>1</v>
      </c>
      <c r="V41" s="7">
        <v>0</v>
      </c>
      <c r="W41" s="7">
        <v>1</v>
      </c>
      <c r="X41" s="7">
        <v>0</v>
      </c>
      <c r="Y41" s="7">
        <v>1</v>
      </c>
      <c r="Z41" s="7">
        <v>5</v>
      </c>
      <c r="AA41" s="7">
        <v>0</v>
      </c>
      <c r="AB41" s="7">
        <v>1</v>
      </c>
      <c r="AC41" s="7">
        <v>0</v>
      </c>
      <c r="AD41" s="7">
        <v>2</v>
      </c>
      <c r="AE41" s="7">
        <v>0</v>
      </c>
      <c r="AF41" s="7">
        <v>0</v>
      </c>
      <c r="AG41" s="7">
        <v>0</v>
      </c>
      <c r="AH41" s="7">
        <v>1</v>
      </c>
      <c r="AI41" s="7">
        <v>1</v>
      </c>
      <c r="AJ41" s="7">
        <v>2</v>
      </c>
      <c r="AK41" s="7">
        <v>1</v>
      </c>
      <c r="AL41" s="7">
        <v>5</v>
      </c>
      <c r="AM41" s="7">
        <v>4</v>
      </c>
      <c r="AN41" s="7">
        <v>0</v>
      </c>
      <c r="AO41" s="7">
        <v>0</v>
      </c>
      <c r="AP41" s="7">
        <v>1</v>
      </c>
      <c r="AQ41" s="7">
        <v>1</v>
      </c>
      <c r="AR41" s="7">
        <v>3</v>
      </c>
      <c r="AS41" s="7">
        <v>1</v>
      </c>
      <c r="AT41" s="7">
        <v>1</v>
      </c>
      <c r="AU41" s="7">
        <v>0</v>
      </c>
      <c r="AV41" s="7">
        <v>1</v>
      </c>
      <c r="AW41" s="7">
        <v>5</v>
      </c>
      <c r="AX41" s="7">
        <v>3</v>
      </c>
      <c r="AY41" s="7">
        <v>0</v>
      </c>
      <c r="AZ41" s="7">
        <v>1</v>
      </c>
      <c r="BA41" s="7">
        <v>6</v>
      </c>
      <c r="BB41" s="7">
        <v>1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1</v>
      </c>
      <c r="BI41" s="7">
        <v>0</v>
      </c>
      <c r="BJ41" s="7">
        <v>3</v>
      </c>
      <c r="BK41" s="7">
        <v>1</v>
      </c>
      <c r="BL41" s="7">
        <v>0</v>
      </c>
      <c r="BM41" s="7">
        <v>0</v>
      </c>
      <c r="BN41" s="7">
        <v>1</v>
      </c>
      <c r="BO41" s="7">
        <v>5</v>
      </c>
      <c r="BP41" s="7">
        <v>0</v>
      </c>
      <c r="BQ41" s="7">
        <v>0</v>
      </c>
      <c r="BR41" s="7">
        <v>1</v>
      </c>
      <c r="BS41" s="7">
        <v>1</v>
      </c>
      <c r="BT41" s="7">
        <v>1</v>
      </c>
      <c r="BU41" s="7">
        <v>5</v>
      </c>
      <c r="BV41" s="7">
        <v>4</v>
      </c>
      <c r="BW41" s="7">
        <v>1</v>
      </c>
      <c r="BX41" s="7">
        <v>4</v>
      </c>
      <c r="BY41" s="7">
        <v>2</v>
      </c>
      <c r="BZ41" s="7">
        <v>0</v>
      </c>
      <c r="CA41" s="7">
        <v>1</v>
      </c>
      <c r="CB41" s="7">
        <v>3</v>
      </c>
      <c r="CC41" s="7">
        <v>1</v>
      </c>
      <c r="CD41" s="7">
        <v>2</v>
      </c>
      <c r="CE41" s="7">
        <v>0</v>
      </c>
      <c r="CF41" s="7">
        <v>0</v>
      </c>
      <c r="CG41" s="11">
        <f t="shared" si="25"/>
        <v>3</v>
      </c>
      <c r="CH41" s="7">
        <v>8</v>
      </c>
      <c r="CI41" s="7">
        <v>0</v>
      </c>
      <c r="CJ41" s="7">
        <v>1</v>
      </c>
      <c r="CK41" s="7">
        <v>2</v>
      </c>
      <c r="CL41" s="7">
        <v>3</v>
      </c>
      <c r="CM41" s="7">
        <v>4</v>
      </c>
    </row>
    <row r="42" spans="1:91" x14ac:dyDescent="0.2">
      <c r="A42" s="8" t="s">
        <v>253</v>
      </c>
      <c r="B42" s="7">
        <f t="shared" si="15"/>
        <v>253</v>
      </c>
      <c r="C42" s="7">
        <f t="shared" si="16"/>
        <v>10</v>
      </c>
      <c r="D42" s="7">
        <f t="shared" si="17"/>
        <v>11</v>
      </c>
      <c r="E42" s="7">
        <f t="shared" si="18"/>
        <v>24</v>
      </c>
      <c r="F42" s="7">
        <f t="shared" si="19"/>
        <v>16</v>
      </c>
      <c r="G42" s="7">
        <f t="shared" si="20"/>
        <v>42</v>
      </c>
      <c r="H42" s="7">
        <f t="shared" si="21"/>
        <v>26</v>
      </c>
      <c r="I42" s="7">
        <f t="shared" si="22"/>
        <v>77</v>
      </c>
      <c r="J42" s="7">
        <f t="shared" si="23"/>
        <v>47</v>
      </c>
      <c r="K42" s="7">
        <v>1</v>
      </c>
      <c r="L42" s="7">
        <v>1</v>
      </c>
      <c r="M42" s="7">
        <v>0</v>
      </c>
      <c r="N42" s="7">
        <v>1</v>
      </c>
      <c r="O42" s="7">
        <v>2</v>
      </c>
      <c r="P42" s="7">
        <f t="shared" si="24"/>
        <v>5</v>
      </c>
      <c r="Q42" s="7">
        <v>1</v>
      </c>
      <c r="R42" s="7">
        <v>2</v>
      </c>
      <c r="S42" s="7">
        <v>2</v>
      </c>
      <c r="T42" s="7">
        <v>1</v>
      </c>
      <c r="U42" s="7">
        <v>0</v>
      </c>
      <c r="V42" s="7">
        <v>2</v>
      </c>
      <c r="W42" s="7">
        <v>1</v>
      </c>
      <c r="X42" s="7">
        <v>3</v>
      </c>
      <c r="Y42" s="7">
        <v>1</v>
      </c>
      <c r="Z42" s="7">
        <v>3</v>
      </c>
      <c r="AA42" s="7">
        <v>4</v>
      </c>
      <c r="AB42" s="7">
        <v>3</v>
      </c>
      <c r="AC42" s="7">
        <v>0</v>
      </c>
      <c r="AD42" s="7">
        <v>0</v>
      </c>
      <c r="AE42" s="7">
        <v>0</v>
      </c>
      <c r="AF42" s="7">
        <v>4</v>
      </c>
      <c r="AG42" s="7">
        <v>8</v>
      </c>
      <c r="AH42" s="7">
        <v>2</v>
      </c>
      <c r="AI42" s="7">
        <v>3</v>
      </c>
      <c r="AJ42" s="7">
        <v>2</v>
      </c>
      <c r="AK42" s="7">
        <v>2</v>
      </c>
      <c r="AL42" s="7">
        <v>3</v>
      </c>
      <c r="AM42" s="7">
        <v>4</v>
      </c>
      <c r="AN42" s="7">
        <v>1</v>
      </c>
      <c r="AO42" s="7">
        <v>3</v>
      </c>
      <c r="AP42" s="7">
        <v>1</v>
      </c>
      <c r="AQ42" s="7">
        <v>2</v>
      </c>
      <c r="AR42" s="7">
        <v>6</v>
      </c>
      <c r="AS42" s="7">
        <v>4</v>
      </c>
      <c r="AT42" s="7">
        <v>2</v>
      </c>
      <c r="AU42" s="7">
        <v>1</v>
      </c>
      <c r="AV42" s="7">
        <v>1</v>
      </c>
      <c r="AW42" s="7">
        <v>12</v>
      </c>
      <c r="AX42" s="7">
        <v>2</v>
      </c>
      <c r="AY42" s="7">
        <v>0</v>
      </c>
      <c r="AZ42" s="7">
        <v>5</v>
      </c>
      <c r="BA42" s="7">
        <v>7</v>
      </c>
      <c r="BB42" s="7">
        <v>4</v>
      </c>
      <c r="BC42" s="7">
        <v>0</v>
      </c>
      <c r="BD42" s="7">
        <v>10</v>
      </c>
      <c r="BE42" s="7">
        <v>2</v>
      </c>
      <c r="BF42" s="7">
        <v>0</v>
      </c>
      <c r="BG42" s="7">
        <v>3</v>
      </c>
      <c r="BH42" s="7">
        <v>0</v>
      </c>
      <c r="BI42" s="7">
        <v>1</v>
      </c>
      <c r="BJ42" s="7">
        <v>3</v>
      </c>
      <c r="BK42" s="7">
        <v>1</v>
      </c>
      <c r="BL42" s="7">
        <v>1</v>
      </c>
      <c r="BM42" s="7">
        <v>0</v>
      </c>
      <c r="BN42" s="7">
        <v>1</v>
      </c>
      <c r="BO42" s="7">
        <v>7</v>
      </c>
      <c r="BP42" s="7">
        <v>4</v>
      </c>
      <c r="BQ42" s="7">
        <v>12</v>
      </c>
      <c r="BR42" s="7">
        <v>2</v>
      </c>
      <c r="BS42" s="7">
        <v>0</v>
      </c>
      <c r="BT42" s="7">
        <v>8</v>
      </c>
      <c r="BU42" s="7">
        <v>19</v>
      </c>
      <c r="BV42" s="7">
        <v>8</v>
      </c>
      <c r="BW42" s="7">
        <v>1</v>
      </c>
      <c r="BX42" s="7">
        <v>5</v>
      </c>
      <c r="BY42" s="7">
        <v>0</v>
      </c>
      <c r="BZ42" s="7">
        <v>2</v>
      </c>
      <c r="CA42" s="7">
        <v>9</v>
      </c>
      <c r="CB42" s="7">
        <v>1</v>
      </c>
      <c r="CC42" s="7">
        <v>2</v>
      </c>
      <c r="CD42" s="7">
        <v>7</v>
      </c>
      <c r="CE42" s="7">
        <v>0</v>
      </c>
      <c r="CF42" s="7">
        <v>2</v>
      </c>
      <c r="CG42" s="11">
        <f t="shared" si="25"/>
        <v>11</v>
      </c>
      <c r="CH42" s="7">
        <v>10</v>
      </c>
      <c r="CI42" s="7">
        <v>4</v>
      </c>
      <c r="CJ42" s="7">
        <v>3</v>
      </c>
      <c r="CK42" s="7">
        <v>1</v>
      </c>
      <c r="CL42" s="7">
        <v>12</v>
      </c>
      <c r="CM42" s="7">
        <v>5</v>
      </c>
    </row>
    <row r="43" spans="1:91" x14ac:dyDescent="0.2">
      <c r="A43" s="57"/>
    </row>
    <row r="44" spans="1:91" x14ac:dyDescent="0.2">
      <c r="A44" s="57"/>
    </row>
    <row r="45" spans="1:91" x14ac:dyDescent="0.2">
      <c r="A45" s="2"/>
    </row>
    <row r="46" spans="1:91" x14ac:dyDescent="0.2">
      <c r="A46" s="57"/>
    </row>
    <row r="47" spans="1:91" x14ac:dyDescent="0.2">
      <c r="A47" s="57"/>
    </row>
    <row r="48" spans="1:91" x14ac:dyDescent="0.2">
      <c r="A48" s="57"/>
    </row>
    <row r="49" spans="1:1" x14ac:dyDescent="0.2">
      <c r="A49" s="57"/>
    </row>
    <row r="50" spans="1:1" x14ac:dyDescent="0.2">
      <c r="A50" s="57"/>
    </row>
    <row r="51" spans="1:1" x14ac:dyDescent="0.2">
      <c r="A51" s="57"/>
    </row>
    <row r="52" spans="1:1" x14ac:dyDescent="0.2">
      <c r="A52" s="2"/>
    </row>
    <row r="53" spans="1:1" x14ac:dyDescent="0.2">
      <c r="A53" s="57"/>
    </row>
    <row r="54" spans="1:1" x14ac:dyDescent="0.2">
      <c r="A54" s="57"/>
    </row>
    <row r="55" spans="1:1" x14ac:dyDescent="0.2">
      <c r="A55" s="57"/>
    </row>
    <row r="56" spans="1:1" x14ac:dyDescent="0.2">
      <c r="A56" s="57"/>
    </row>
    <row r="57" spans="1:1" x14ac:dyDescent="0.2">
      <c r="A57" s="57"/>
    </row>
    <row r="58" spans="1:1" x14ac:dyDescent="0.2">
      <c r="A58" s="57"/>
    </row>
    <row r="59" spans="1:1" x14ac:dyDescent="0.2">
      <c r="A59" s="2"/>
    </row>
    <row r="60" spans="1:1" x14ac:dyDescent="0.2">
      <c r="A60" s="57"/>
    </row>
    <row r="61" spans="1:1" x14ac:dyDescent="0.2">
      <c r="A61" s="57"/>
    </row>
    <row r="62" spans="1:1" x14ac:dyDescent="0.2">
      <c r="A62" s="57"/>
    </row>
    <row r="63" spans="1:1" x14ac:dyDescent="0.2">
      <c r="A63" s="57"/>
    </row>
    <row r="64" spans="1:1" x14ac:dyDescent="0.2">
      <c r="A64" s="57"/>
    </row>
    <row r="65" spans="1:1" x14ac:dyDescent="0.2">
      <c r="A65" s="57"/>
    </row>
    <row r="68" spans="1:1" x14ac:dyDescent="0.2">
      <c r="A68" s="2"/>
    </row>
    <row r="69" spans="1:1" x14ac:dyDescent="0.2">
      <c r="A69" s="57"/>
    </row>
    <row r="70" spans="1:1" x14ac:dyDescent="0.2">
      <c r="A70" s="57"/>
    </row>
    <row r="71" spans="1:1" x14ac:dyDescent="0.2">
      <c r="A71" s="57"/>
    </row>
    <row r="72" spans="1:1" x14ac:dyDescent="0.2">
      <c r="A72" s="57"/>
    </row>
    <row r="73" spans="1:1" x14ac:dyDescent="0.2">
      <c r="A73" s="57"/>
    </row>
    <row r="74" spans="1:1" x14ac:dyDescent="0.2">
      <c r="A74" s="57"/>
    </row>
    <row r="75" spans="1:1" x14ac:dyDescent="0.2">
      <c r="A75" s="2"/>
    </row>
    <row r="76" spans="1:1" x14ac:dyDescent="0.2">
      <c r="A76" s="57"/>
    </row>
    <row r="77" spans="1:1" x14ac:dyDescent="0.2">
      <c r="A77" s="57"/>
    </row>
    <row r="78" spans="1:1" x14ac:dyDescent="0.2">
      <c r="A78" s="57"/>
    </row>
    <row r="79" spans="1:1" x14ac:dyDescent="0.2">
      <c r="A79" s="57"/>
    </row>
    <row r="80" spans="1:1" x14ac:dyDescent="0.2">
      <c r="A80" s="57"/>
    </row>
    <row r="81" spans="1:1" x14ac:dyDescent="0.2">
      <c r="A81" s="57"/>
    </row>
    <row r="82" spans="1:1" x14ac:dyDescent="0.2">
      <c r="A82" s="2"/>
    </row>
    <row r="83" spans="1:1" x14ac:dyDescent="0.2">
      <c r="A83" s="57"/>
    </row>
    <row r="84" spans="1:1" x14ac:dyDescent="0.2">
      <c r="A84" s="57"/>
    </row>
    <row r="85" spans="1:1" x14ac:dyDescent="0.2">
      <c r="A85" s="57"/>
    </row>
    <row r="86" spans="1:1" x14ac:dyDescent="0.2">
      <c r="A86" s="57"/>
    </row>
    <row r="87" spans="1:1" x14ac:dyDescent="0.2">
      <c r="A87" s="57"/>
    </row>
    <row r="88" spans="1:1" x14ac:dyDescent="0.2">
      <c r="A88" s="57"/>
    </row>
    <row r="89" spans="1:1" x14ac:dyDescent="0.2">
      <c r="A89" s="2"/>
    </row>
    <row r="90" spans="1:1" x14ac:dyDescent="0.2">
      <c r="A90" s="57"/>
    </row>
    <row r="91" spans="1:1" x14ac:dyDescent="0.2">
      <c r="A91" s="57"/>
    </row>
    <row r="92" spans="1:1" x14ac:dyDescent="0.2">
      <c r="A92" s="57"/>
    </row>
    <row r="93" spans="1:1" x14ac:dyDescent="0.2">
      <c r="A93" s="57"/>
    </row>
    <row r="94" spans="1:1" x14ac:dyDescent="0.2">
      <c r="A94" s="57"/>
    </row>
    <row r="95" spans="1:1" x14ac:dyDescent="0.2">
      <c r="A95" s="5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/>
  </sheetViews>
  <sheetFormatPr defaultRowHeight="11.25" x14ac:dyDescent="0.2"/>
  <cols>
    <col min="1" max="1" width="32.5703125" style="8" customWidth="1"/>
    <col min="2" max="2" width="6.710937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ht="15.75" x14ac:dyDescent="0.25">
      <c r="A1" s="1" t="s">
        <v>575</v>
      </c>
    </row>
    <row r="3" spans="1:91" s="55" customFormat="1" ht="20.100000000000001" customHeight="1" x14ac:dyDescent="0.2">
      <c r="A3" s="81" t="s">
        <v>543</v>
      </c>
      <c r="B3" s="95" t="s">
        <v>13</v>
      </c>
      <c r="C3" s="95" t="s">
        <v>441</v>
      </c>
      <c r="D3" s="95"/>
      <c r="E3" s="95"/>
      <c r="F3" s="95"/>
      <c r="G3" s="95"/>
      <c r="H3" s="95"/>
      <c r="I3" s="95"/>
      <c r="J3" s="95"/>
      <c r="K3" s="95" t="s">
        <v>442</v>
      </c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</row>
    <row r="4" spans="1:91" s="55" customFormat="1" ht="20.100000000000001" customHeight="1" x14ac:dyDescent="0.2">
      <c r="A4" s="81"/>
      <c r="B4" s="95"/>
      <c r="C4" s="40" t="s">
        <v>443</v>
      </c>
      <c r="D4" s="40" t="s">
        <v>444</v>
      </c>
      <c r="E4" s="40" t="s">
        <v>445</v>
      </c>
      <c r="F4" s="40" t="s">
        <v>446</v>
      </c>
      <c r="G4" s="40" t="s">
        <v>447</v>
      </c>
      <c r="H4" s="40" t="s">
        <v>448</v>
      </c>
      <c r="I4" s="40" t="s">
        <v>449</v>
      </c>
      <c r="J4" s="40" t="s">
        <v>450</v>
      </c>
      <c r="K4" s="56" t="s">
        <v>451</v>
      </c>
      <c r="L4" s="56" t="s">
        <v>452</v>
      </c>
      <c r="M4" s="56" t="s">
        <v>453</v>
      </c>
      <c r="N4" s="56" t="s">
        <v>454</v>
      </c>
      <c r="O4" s="56" t="s">
        <v>455</v>
      </c>
      <c r="P4" s="56" t="s">
        <v>456</v>
      </c>
      <c r="Q4" s="56" t="s">
        <v>457</v>
      </c>
      <c r="R4" s="56" t="s">
        <v>458</v>
      </c>
      <c r="S4" s="56" t="s">
        <v>459</v>
      </c>
      <c r="T4" s="56" t="s">
        <v>460</v>
      </c>
      <c r="U4" s="56" t="s">
        <v>461</v>
      </c>
      <c r="V4" s="56" t="s">
        <v>462</v>
      </c>
      <c r="W4" s="56" t="s">
        <v>463</v>
      </c>
      <c r="X4" s="56" t="s">
        <v>464</v>
      </c>
      <c r="Y4" s="56" t="s">
        <v>465</v>
      </c>
      <c r="Z4" s="56" t="s">
        <v>466</v>
      </c>
      <c r="AA4" s="56" t="s">
        <v>467</v>
      </c>
      <c r="AB4" s="56" t="s">
        <v>468</v>
      </c>
      <c r="AC4" s="56" t="s">
        <v>469</v>
      </c>
      <c r="AD4" s="56" t="s">
        <v>470</v>
      </c>
      <c r="AE4" s="56" t="s">
        <v>471</v>
      </c>
      <c r="AF4" s="56" t="s">
        <v>472</v>
      </c>
      <c r="AG4" s="56" t="s">
        <v>473</v>
      </c>
      <c r="AH4" s="56" t="s">
        <v>474</v>
      </c>
      <c r="AI4" s="56" t="s">
        <v>475</v>
      </c>
      <c r="AJ4" s="56" t="s">
        <v>476</v>
      </c>
      <c r="AK4" s="56" t="s">
        <v>477</v>
      </c>
      <c r="AL4" s="56" t="s">
        <v>478</v>
      </c>
      <c r="AM4" s="56" t="s">
        <v>479</v>
      </c>
      <c r="AN4" s="56" t="s">
        <v>480</v>
      </c>
      <c r="AO4" s="56" t="s">
        <v>481</v>
      </c>
      <c r="AP4" s="56" t="s">
        <v>482</v>
      </c>
      <c r="AQ4" s="56" t="s">
        <v>483</v>
      </c>
      <c r="AR4" s="56" t="s">
        <v>484</v>
      </c>
      <c r="AS4" s="56" t="s">
        <v>485</v>
      </c>
      <c r="AT4" s="56" t="s">
        <v>486</v>
      </c>
      <c r="AU4" s="56" t="s">
        <v>487</v>
      </c>
      <c r="AV4" s="56" t="s">
        <v>488</v>
      </c>
      <c r="AW4" s="56" t="s">
        <v>489</v>
      </c>
      <c r="AX4" s="56" t="s">
        <v>490</v>
      </c>
      <c r="AY4" s="56" t="s">
        <v>491</v>
      </c>
      <c r="AZ4" s="56" t="s">
        <v>492</v>
      </c>
      <c r="BA4" s="56" t="s">
        <v>493</v>
      </c>
      <c r="BB4" s="56" t="s">
        <v>494</v>
      </c>
      <c r="BC4" s="56" t="s">
        <v>495</v>
      </c>
      <c r="BD4" s="56" t="s">
        <v>496</v>
      </c>
      <c r="BE4" s="56" t="s">
        <v>497</v>
      </c>
      <c r="BF4" s="56" t="s">
        <v>498</v>
      </c>
      <c r="BG4" s="56" t="s">
        <v>499</v>
      </c>
      <c r="BH4" s="56" t="s">
        <v>500</v>
      </c>
      <c r="BI4" s="56" t="s">
        <v>501</v>
      </c>
      <c r="BJ4" s="56" t="s">
        <v>502</v>
      </c>
      <c r="BK4" s="56" t="s">
        <v>503</v>
      </c>
      <c r="BL4" s="56" t="s">
        <v>504</v>
      </c>
      <c r="BM4" s="56" t="s">
        <v>505</v>
      </c>
      <c r="BN4" s="56" t="s">
        <v>506</v>
      </c>
      <c r="BO4" s="56" t="s">
        <v>507</v>
      </c>
      <c r="BP4" s="56" t="s">
        <v>508</v>
      </c>
      <c r="BQ4" s="56" t="s">
        <v>509</v>
      </c>
      <c r="BR4" s="56" t="s">
        <v>510</v>
      </c>
      <c r="BS4" s="56" t="s">
        <v>511</v>
      </c>
      <c r="BT4" s="56" t="s">
        <v>512</v>
      </c>
      <c r="BU4" s="56" t="s">
        <v>513</v>
      </c>
      <c r="BV4" s="56" t="s">
        <v>514</v>
      </c>
      <c r="BW4" s="56" t="s">
        <v>515</v>
      </c>
      <c r="BX4" s="56" t="s">
        <v>516</v>
      </c>
      <c r="BY4" s="56" t="s">
        <v>517</v>
      </c>
      <c r="BZ4" s="56" t="s">
        <v>518</v>
      </c>
      <c r="CA4" s="56" t="s">
        <v>519</v>
      </c>
      <c r="CB4" s="56" t="s">
        <v>520</v>
      </c>
      <c r="CC4" s="56" t="s">
        <v>521</v>
      </c>
      <c r="CD4" s="56" t="s">
        <v>522</v>
      </c>
      <c r="CE4" s="56" t="s">
        <v>523</v>
      </c>
      <c r="CF4" s="56" t="s">
        <v>524</v>
      </c>
      <c r="CG4" s="56" t="s">
        <v>525</v>
      </c>
      <c r="CH4" s="56" t="s">
        <v>526</v>
      </c>
      <c r="CI4" s="56" t="s">
        <v>527</v>
      </c>
      <c r="CJ4" s="56" t="s">
        <v>528</v>
      </c>
      <c r="CK4" s="56" t="s">
        <v>529</v>
      </c>
      <c r="CL4" s="56" t="s">
        <v>530</v>
      </c>
      <c r="CM4" s="56" t="s">
        <v>531</v>
      </c>
    </row>
    <row r="5" spans="1:91" x14ac:dyDescent="0.2">
      <c r="A5" s="8" t="s">
        <v>544</v>
      </c>
      <c r="B5" s="7">
        <f>SUM(B9:B12,B15:B18,B21:B24,B27:B30,B33:B36,B39:B41,B42,B45:B48)</f>
        <v>28531</v>
      </c>
      <c r="C5" s="7">
        <f t="shared" ref="C5:BN5" si="0">SUM(C9:C12,C15:C18,C21:C24,C27:C30,C33:C36,C39:C41,C42,C45:C48)</f>
        <v>2126</v>
      </c>
      <c r="D5" s="7">
        <f t="shared" si="0"/>
        <v>2288</v>
      </c>
      <c r="E5" s="7">
        <f t="shared" si="0"/>
        <v>2568</v>
      </c>
      <c r="F5" s="7">
        <f t="shared" si="0"/>
        <v>2912</v>
      </c>
      <c r="G5" s="7">
        <f t="shared" si="0"/>
        <v>4048</v>
      </c>
      <c r="H5" s="7">
        <f t="shared" si="0"/>
        <v>3284</v>
      </c>
      <c r="I5" s="7">
        <f t="shared" si="0"/>
        <v>6197</v>
      </c>
      <c r="J5" s="7">
        <f t="shared" si="0"/>
        <v>5108</v>
      </c>
      <c r="K5" s="7">
        <f t="shared" si="0"/>
        <v>127</v>
      </c>
      <c r="L5" s="7">
        <f t="shared" si="0"/>
        <v>411</v>
      </c>
      <c r="M5" s="7">
        <f t="shared" si="0"/>
        <v>186</v>
      </c>
      <c r="N5" s="7">
        <f t="shared" si="0"/>
        <v>348</v>
      </c>
      <c r="O5" s="7">
        <f t="shared" si="0"/>
        <v>306</v>
      </c>
      <c r="P5" s="7">
        <f t="shared" si="0"/>
        <v>1378</v>
      </c>
      <c r="Q5" s="7">
        <f t="shared" si="0"/>
        <v>318</v>
      </c>
      <c r="R5" s="7">
        <f t="shared" si="0"/>
        <v>216</v>
      </c>
      <c r="S5" s="7">
        <f t="shared" si="0"/>
        <v>214</v>
      </c>
      <c r="T5" s="7">
        <f t="shared" si="0"/>
        <v>451</v>
      </c>
      <c r="U5" s="7">
        <f t="shared" si="0"/>
        <v>363</v>
      </c>
      <c r="V5" s="7">
        <f t="shared" si="0"/>
        <v>194</v>
      </c>
      <c r="W5" s="7">
        <f t="shared" si="0"/>
        <v>259</v>
      </c>
      <c r="X5" s="7">
        <f t="shared" si="0"/>
        <v>273</v>
      </c>
      <c r="Y5" s="7">
        <f t="shared" si="0"/>
        <v>211</v>
      </c>
      <c r="Z5" s="7">
        <f t="shared" si="0"/>
        <v>537</v>
      </c>
      <c r="AA5" s="7">
        <f t="shared" si="0"/>
        <v>173</v>
      </c>
      <c r="AB5" s="7">
        <f t="shared" si="0"/>
        <v>283</v>
      </c>
      <c r="AC5" s="7">
        <f t="shared" si="0"/>
        <v>99</v>
      </c>
      <c r="AD5" s="7">
        <f t="shared" si="0"/>
        <v>244</v>
      </c>
      <c r="AE5" s="7">
        <f t="shared" si="0"/>
        <v>154</v>
      </c>
      <c r="AF5" s="7">
        <f t="shared" si="0"/>
        <v>344</v>
      </c>
      <c r="AG5" s="7">
        <f t="shared" si="0"/>
        <v>573</v>
      </c>
      <c r="AH5" s="7">
        <f t="shared" si="0"/>
        <v>232</v>
      </c>
      <c r="AI5" s="7">
        <f t="shared" si="0"/>
        <v>466</v>
      </c>
      <c r="AJ5" s="7">
        <f t="shared" si="0"/>
        <v>421</v>
      </c>
      <c r="AK5" s="7">
        <f t="shared" si="0"/>
        <v>516</v>
      </c>
      <c r="AL5" s="7">
        <f t="shared" si="0"/>
        <v>676</v>
      </c>
      <c r="AM5" s="7">
        <f t="shared" si="0"/>
        <v>602</v>
      </c>
      <c r="AN5" s="7">
        <f t="shared" si="0"/>
        <v>226</v>
      </c>
      <c r="AO5" s="7">
        <f t="shared" si="0"/>
        <v>287</v>
      </c>
      <c r="AP5" s="7">
        <f t="shared" si="0"/>
        <v>184</v>
      </c>
      <c r="AQ5" s="7">
        <f t="shared" si="0"/>
        <v>193</v>
      </c>
      <c r="AR5" s="7">
        <f t="shared" si="0"/>
        <v>542</v>
      </c>
      <c r="AS5" s="7">
        <f t="shared" si="0"/>
        <v>271</v>
      </c>
      <c r="AT5" s="7">
        <f t="shared" si="0"/>
        <v>192</v>
      </c>
      <c r="AU5" s="7">
        <f t="shared" si="0"/>
        <v>319</v>
      </c>
      <c r="AV5" s="7">
        <f t="shared" si="0"/>
        <v>473</v>
      </c>
      <c r="AW5" s="7">
        <f t="shared" si="0"/>
        <v>600</v>
      </c>
      <c r="AX5" s="7">
        <f t="shared" si="0"/>
        <v>326</v>
      </c>
      <c r="AY5" s="7">
        <f t="shared" si="0"/>
        <v>69</v>
      </c>
      <c r="AZ5" s="7">
        <f t="shared" si="0"/>
        <v>291</v>
      </c>
      <c r="BA5" s="7">
        <f t="shared" si="0"/>
        <v>772</v>
      </c>
      <c r="BB5" s="7">
        <f t="shared" si="0"/>
        <v>400</v>
      </c>
      <c r="BC5" s="7">
        <f t="shared" si="0"/>
        <v>58</v>
      </c>
      <c r="BD5" s="7">
        <f t="shared" si="0"/>
        <v>328</v>
      </c>
      <c r="BE5" s="7">
        <f t="shared" si="0"/>
        <v>165</v>
      </c>
      <c r="BF5" s="7">
        <f t="shared" si="0"/>
        <v>147</v>
      </c>
      <c r="BG5" s="7">
        <f t="shared" si="0"/>
        <v>400</v>
      </c>
      <c r="BH5" s="7">
        <f t="shared" si="0"/>
        <v>121</v>
      </c>
      <c r="BI5" s="7">
        <f t="shared" si="0"/>
        <v>268</v>
      </c>
      <c r="BJ5" s="7">
        <f t="shared" si="0"/>
        <v>533</v>
      </c>
      <c r="BK5" s="7">
        <f t="shared" si="0"/>
        <v>219</v>
      </c>
      <c r="BL5" s="7">
        <f t="shared" si="0"/>
        <v>297</v>
      </c>
      <c r="BM5" s="7">
        <f t="shared" si="0"/>
        <v>153</v>
      </c>
      <c r="BN5" s="7">
        <f t="shared" si="0"/>
        <v>195</v>
      </c>
      <c r="BO5" s="7">
        <f t="shared" ref="BO5:CM5" si="1">SUM(BO9:BO12,BO15:BO18,BO21:BO24,BO27:BO30,BO33:BO36,BO39:BO41,BO42,BO45:BO48)</f>
        <v>595</v>
      </c>
      <c r="BP5" s="7">
        <f t="shared" si="1"/>
        <v>371</v>
      </c>
      <c r="BQ5" s="7">
        <f t="shared" si="1"/>
        <v>668</v>
      </c>
      <c r="BR5" s="7">
        <f t="shared" si="1"/>
        <v>273</v>
      </c>
      <c r="BS5" s="7">
        <f t="shared" si="1"/>
        <v>68</v>
      </c>
      <c r="BT5" s="7">
        <f t="shared" si="1"/>
        <v>693</v>
      </c>
      <c r="BU5" s="7">
        <f t="shared" si="1"/>
        <v>1175</v>
      </c>
      <c r="BV5" s="7">
        <f t="shared" si="1"/>
        <v>611</v>
      </c>
      <c r="BW5" s="7">
        <f t="shared" si="1"/>
        <v>219</v>
      </c>
      <c r="BX5" s="7">
        <f t="shared" si="1"/>
        <v>498</v>
      </c>
      <c r="BY5" s="7">
        <f t="shared" si="1"/>
        <v>128</v>
      </c>
      <c r="BZ5" s="7">
        <f t="shared" si="1"/>
        <v>220</v>
      </c>
      <c r="CA5" s="7">
        <f t="shared" si="1"/>
        <v>678</v>
      </c>
      <c r="CB5" s="7">
        <f t="shared" si="1"/>
        <v>254</v>
      </c>
      <c r="CC5" s="7">
        <f t="shared" si="1"/>
        <v>317</v>
      </c>
      <c r="CD5" s="7">
        <f t="shared" si="1"/>
        <v>439</v>
      </c>
      <c r="CE5" s="7">
        <f t="shared" si="1"/>
        <v>117</v>
      </c>
      <c r="CF5" s="7">
        <f t="shared" si="1"/>
        <v>271</v>
      </c>
      <c r="CG5" s="7">
        <f t="shared" si="1"/>
        <v>1144</v>
      </c>
      <c r="CH5" s="7">
        <f t="shared" si="1"/>
        <v>878</v>
      </c>
      <c r="CI5" s="7">
        <f t="shared" si="1"/>
        <v>750</v>
      </c>
      <c r="CJ5" s="7">
        <f t="shared" si="1"/>
        <v>439</v>
      </c>
      <c r="CK5" s="7">
        <f t="shared" si="1"/>
        <v>133</v>
      </c>
      <c r="CL5" s="7">
        <f t="shared" si="1"/>
        <v>790</v>
      </c>
      <c r="CM5" s="7">
        <f t="shared" si="1"/>
        <v>720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545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233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2">
        <v>2</v>
      </c>
      <c r="B9" s="7">
        <f>SUM(C9:J9)</f>
        <v>457</v>
      </c>
      <c r="C9" s="7">
        <f>SUM(K9:S9)-P9</f>
        <v>31</v>
      </c>
      <c r="D9" s="7">
        <f>SUM(T9:Z9)</f>
        <v>46</v>
      </c>
      <c r="E9" s="7">
        <f>SUM(AA9:AI9)</f>
        <v>47</v>
      </c>
      <c r="F9" s="7">
        <f>SUM(AJ9:AP9)</f>
        <v>64</v>
      </c>
      <c r="G9" s="7">
        <f>SUM(AQ9:BA9)</f>
        <v>57</v>
      </c>
      <c r="H9" s="7">
        <f>SUM(BB9:BN9)</f>
        <v>48</v>
      </c>
      <c r="I9" s="7">
        <f>SUM(BO9:CA9)</f>
        <v>84</v>
      </c>
      <c r="J9" s="7">
        <f>SUM(CB9:CM9)-CG9</f>
        <v>80</v>
      </c>
      <c r="K9" s="7">
        <v>1</v>
      </c>
      <c r="L9" s="7">
        <v>6</v>
      </c>
      <c r="M9" s="7">
        <v>4</v>
      </c>
      <c r="N9" s="7">
        <v>5</v>
      </c>
      <c r="O9" s="7">
        <v>9</v>
      </c>
      <c r="P9" s="7">
        <f>SUM(K9:O9)</f>
        <v>25</v>
      </c>
      <c r="Q9" s="7">
        <v>0</v>
      </c>
      <c r="R9" s="7">
        <v>2</v>
      </c>
      <c r="S9" s="7">
        <v>4</v>
      </c>
      <c r="T9" s="7">
        <v>8</v>
      </c>
      <c r="U9" s="7">
        <v>8</v>
      </c>
      <c r="V9" s="7">
        <v>6</v>
      </c>
      <c r="W9" s="7">
        <v>4</v>
      </c>
      <c r="X9" s="7">
        <v>4</v>
      </c>
      <c r="Y9" s="7">
        <v>5</v>
      </c>
      <c r="Z9" s="7">
        <v>11</v>
      </c>
      <c r="AA9" s="7">
        <v>5</v>
      </c>
      <c r="AB9" s="7">
        <v>1</v>
      </c>
      <c r="AC9" s="7">
        <v>0</v>
      </c>
      <c r="AD9" s="7">
        <v>6</v>
      </c>
      <c r="AE9" s="7">
        <v>3</v>
      </c>
      <c r="AF9" s="7">
        <v>5</v>
      </c>
      <c r="AG9" s="7">
        <v>9</v>
      </c>
      <c r="AH9" s="7">
        <v>6</v>
      </c>
      <c r="AI9" s="7">
        <v>12</v>
      </c>
      <c r="AJ9" s="7">
        <v>11</v>
      </c>
      <c r="AK9" s="7">
        <v>14</v>
      </c>
      <c r="AL9" s="7">
        <v>15</v>
      </c>
      <c r="AM9" s="7">
        <v>12</v>
      </c>
      <c r="AN9" s="7">
        <v>4</v>
      </c>
      <c r="AO9" s="7">
        <v>5</v>
      </c>
      <c r="AP9" s="7">
        <v>3</v>
      </c>
      <c r="AQ9" s="7">
        <v>2</v>
      </c>
      <c r="AR9" s="7">
        <v>5</v>
      </c>
      <c r="AS9" s="7">
        <v>4</v>
      </c>
      <c r="AT9" s="7">
        <v>2</v>
      </c>
      <c r="AU9" s="7">
        <v>5</v>
      </c>
      <c r="AV9" s="7">
        <v>9</v>
      </c>
      <c r="AW9" s="7">
        <v>9</v>
      </c>
      <c r="AX9" s="7">
        <v>6</v>
      </c>
      <c r="AY9" s="7">
        <v>1</v>
      </c>
      <c r="AZ9" s="7">
        <v>4</v>
      </c>
      <c r="BA9" s="7">
        <v>10</v>
      </c>
      <c r="BB9" s="7">
        <v>5</v>
      </c>
      <c r="BC9" s="7">
        <v>0</v>
      </c>
      <c r="BD9" s="7">
        <v>6</v>
      </c>
      <c r="BE9" s="7">
        <v>2</v>
      </c>
      <c r="BF9" s="7">
        <v>1</v>
      </c>
      <c r="BG9" s="7">
        <v>10</v>
      </c>
      <c r="BH9" s="7">
        <v>2</v>
      </c>
      <c r="BI9" s="7">
        <v>1</v>
      </c>
      <c r="BJ9" s="7">
        <v>10</v>
      </c>
      <c r="BK9" s="7">
        <v>2</v>
      </c>
      <c r="BL9" s="7">
        <v>5</v>
      </c>
      <c r="BM9" s="7">
        <v>2</v>
      </c>
      <c r="BN9" s="7">
        <v>2</v>
      </c>
      <c r="BO9" s="7">
        <v>6</v>
      </c>
      <c r="BP9" s="7">
        <v>5</v>
      </c>
      <c r="BQ9" s="7">
        <v>7</v>
      </c>
      <c r="BR9" s="7">
        <v>2</v>
      </c>
      <c r="BS9" s="7">
        <v>0</v>
      </c>
      <c r="BT9" s="7">
        <v>13</v>
      </c>
      <c r="BU9" s="7">
        <v>20</v>
      </c>
      <c r="BV9" s="7">
        <v>4</v>
      </c>
      <c r="BW9" s="7">
        <v>3</v>
      </c>
      <c r="BX9" s="7">
        <v>4</v>
      </c>
      <c r="BY9" s="7">
        <v>1</v>
      </c>
      <c r="BZ9" s="7">
        <v>5</v>
      </c>
      <c r="CA9" s="7">
        <v>14</v>
      </c>
      <c r="CB9" s="7">
        <v>3</v>
      </c>
      <c r="CC9" s="7">
        <v>2</v>
      </c>
      <c r="CD9" s="7">
        <v>5</v>
      </c>
      <c r="CE9" s="7">
        <v>2</v>
      </c>
      <c r="CF9" s="7">
        <v>4</v>
      </c>
      <c r="CG9" s="7">
        <f>SUM(CC9:CF9)</f>
        <v>13</v>
      </c>
      <c r="CH9" s="7">
        <v>16</v>
      </c>
      <c r="CI9" s="7">
        <v>11</v>
      </c>
      <c r="CJ9" s="7">
        <v>3</v>
      </c>
      <c r="CK9" s="7">
        <v>2</v>
      </c>
      <c r="CL9" s="7">
        <v>15</v>
      </c>
      <c r="CM9" s="7">
        <v>17</v>
      </c>
    </row>
    <row r="10" spans="1:91" x14ac:dyDescent="0.2">
      <c r="A10" s="52">
        <v>3</v>
      </c>
      <c r="B10" s="7">
        <f>SUM(C10:J10)</f>
        <v>266</v>
      </c>
      <c r="C10" s="7">
        <f>SUM(K10:S10)-P10</f>
        <v>19</v>
      </c>
      <c r="D10" s="7">
        <f>SUM(T10:Z10)</f>
        <v>22</v>
      </c>
      <c r="E10" s="7">
        <f>SUM(AA10:AI10)</f>
        <v>28</v>
      </c>
      <c r="F10" s="7">
        <f>SUM(AJ10:AP10)</f>
        <v>32</v>
      </c>
      <c r="G10" s="7">
        <f>SUM(AQ10:BA10)</f>
        <v>30</v>
      </c>
      <c r="H10" s="7">
        <f>SUM(BB10:BN10)</f>
        <v>35</v>
      </c>
      <c r="I10" s="7">
        <f>SUM(BO10:CA10)</f>
        <v>46</v>
      </c>
      <c r="J10" s="7">
        <f>SUM(CB10:CM10)-CG10</f>
        <v>54</v>
      </c>
      <c r="K10" s="7">
        <v>5</v>
      </c>
      <c r="L10" s="7">
        <v>2</v>
      </c>
      <c r="M10" s="7">
        <v>0</v>
      </c>
      <c r="N10" s="7">
        <v>2</v>
      </c>
      <c r="O10" s="7">
        <v>3</v>
      </c>
      <c r="P10" s="7">
        <f>SUM(K10:O10)</f>
        <v>12</v>
      </c>
      <c r="Q10" s="7">
        <v>3</v>
      </c>
      <c r="R10" s="7">
        <v>1</v>
      </c>
      <c r="S10" s="7">
        <v>3</v>
      </c>
      <c r="T10" s="7">
        <v>2</v>
      </c>
      <c r="U10" s="7">
        <v>4</v>
      </c>
      <c r="V10" s="7">
        <v>2</v>
      </c>
      <c r="W10" s="7">
        <v>5</v>
      </c>
      <c r="X10" s="7">
        <v>5</v>
      </c>
      <c r="Y10" s="7">
        <v>0</v>
      </c>
      <c r="Z10" s="7">
        <v>4</v>
      </c>
      <c r="AA10" s="7">
        <v>2</v>
      </c>
      <c r="AB10" s="7">
        <v>6</v>
      </c>
      <c r="AC10" s="7">
        <v>1</v>
      </c>
      <c r="AD10" s="7">
        <v>1</v>
      </c>
      <c r="AE10" s="7">
        <v>3</v>
      </c>
      <c r="AF10" s="7">
        <v>4</v>
      </c>
      <c r="AG10" s="7">
        <v>7</v>
      </c>
      <c r="AH10" s="7">
        <v>3</v>
      </c>
      <c r="AI10" s="7">
        <v>1</v>
      </c>
      <c r="AJ10" s="7">
        <v>5</v>
      </c>
      <c r="AK10" s="7">
        <v>5</v>
      </c>
      <c r="AL10" s="7">
        <v>7</v>
      </c>
      <c r="AM10" s="7">
        <v>10</v>
      </c>
      <c r="AN10" s="7">
        <v>1</v>
      </c>
      <c r="AO10" s="7">
        <v>2</v>
      </c>
      <c r="AP10" s="7">
        <v>2</v>
      </c>
      <c r="AQ10" s="7">
        <v>0</v>
      </c>
      <c r="AR10" s="7">
        <v>2</v>
      </c>
      <c r="AS10" s="7">
        <v>2</v>
      </c>
      <c r="AT10" s="7">
        <v>1</v>
      </c>
      <c r="AU10" s="7">
        <v>5</v>
      </c>
      <c r="AV10" s="7">
        <v>4</v>
      </c>
      <c r="AW10" s="7">
        <v>5</v>
      </c>
      <c r="AX10" s="7">
        <v>2</v>
      </c>
      <c r="AY10" s="7">
        <v>0</v>
      </c>
      <c r="AZ10" s="7">
        <v>1</v>
      </c>
      <c r="BA10" s="7">
        <v>8</v>
      </c>
      <c r="BB10" s="7">
        <v>3</v>
      </c>
      <c r="BC10" s="7">
        <v>0</v>
      </c>
      <c r="BD10" s="7">
        <v>1</v>
      </c>
      <c r="BE10" s="7">
        <v>2</v>
      </c>
      <c r="BF10" s="7">
        <v>1</v>
      </c>
      <c r="BG10" s="7">
        <v>5</v>
      </c>
      <c r="BH10" s="7">
        <v>1</v>
      </c>
      <c r="BI10" s="7">
        <v>3</v>
      </c>
      <c r="BJ10" s="7">
        <v>4</v>
      </c>
      <c r="BK10" s="7">
        <v>2</v>
      </c>
      <c r="BL10" s="7">
        <v>6</v>
      </c>
      <c r="BM10" s="7">
        <v>2</v>
      </c>
      <c r="BN10" s="7">
        <v>5</v>
      </c>
      <c r="BO10" s="7">
        <v>6</v>
      </c>
      <c r="BP10" s="7">
        <v>6</v>
      </c>
      <c r="BQ10" s="7">
        <v>2</v>
      </c>
      <c r="BR10" s="7">
        <v>3</v>
      </c>
      <c r="BS10" s="7">
        <v>1</v>
      </c>
      <c r="BT10" s="7">
        <v>13</v>
      </c>
      <c r="BU10" s="7">
        <v>7</v>
      </c>
      <c r="BV10" s="7">
        <v>2</v>
      </c>
      <c r="BW10" s="7">
        <v>0</v>
      </c>
      <c r="BX10" s="7">
        <v>3</v>
      </c>
      <c r="BY10" s="7">
        <v>1</v>
      </c>
      <c r="BZ10" s="7">
        <v>0</v>
      </c>
      <c r="CA10" s="7">
        <v>2</v>
      </c>
      <c r="CB10" s="7">
        <v>6</v>
      </c>
      <c r="CC10" s="7">
        <v>5</v>
      </c>
      <c r="CD10" s="7">
        <v>2</v>
      </c>
      <c r="CE10" s="7">
        <v>1</v>
      </c>
      <c r="CF10" s="7">
        <v>1</v>
      </c>
      <c r="CG10" s="7">
        <f>SUM(CC10:CF10)</f>
        <v>9</v>
      </c>
      <c r="CH10" s="7">
        <v>9</v>
      </c>
      <c r="CI10" s="7">
        <v>6</v>
      </c>
      <c r="CJ10" s="7">
        <v>4</v>
      </c>
      <c r="CK10" s="7">
        <v>0</v>
      </c>
      <c r="CL10" s="7">
        <v>7</v>
      </c>
      <c r="CM10" s="7">
        <v>13</v>
      </c>
    </row>
    <row r="11" spans="1:91" x14ac:dyDescent="0.2">
      <c r="A11" s="52">
        <v>4</v>
      </c>
      <c r="B11" s="7">
        <f>SUM(C11:J11)</f>
        <v>101</v>
      </c>
      <c r="C11" s="7">
        <f>SUM(K11:S11)-P11</f>
        <v>5</v>
      </c>
      <c r="D11" s="7">
        <f>SUM(T11:Z11)</f>
        <v>5</v>
      </c>
      <c r="E11" s="7">
        <f>SUM(AA11:AI11)</f>
        <v>4</v>
      </c>
      <c r="F11" s="7">
        <f>SUM(AJ11:AP11)</f>
        <v>9</v>
      </c>
      <c r="G11" s="7">
        <f>SUM(AQ11:BA11)</f>
        <v>9</v>
      </c>
      <c r="H11" s="7">
        <f>SUM(BB11:BN11)</f>
        <v>13</v>
      </c>
      <c r="I11" s="7">
        <f>SUM(BO11:CA11)</f>
        <v>19</v>
      </c>
      <c r="J11" s="7">
        <f>SUM(CB11:CM11)-CG11</f>
        <v>37</v>
      </c>
      <c r="K11" s="7">
        <v>1</v>
      </c>
      <c r="L11" s="7">
        <v>2</v>
      </c>
      <c r="M11" s="7">
        <v>0</v>
      </c>
      <c r="N11" s="7">
        <v>0</v>
      </c>
      <c r="O11" s="7">
        <v>0</v>
      </c>
      <c r="P11" s="7">
        <f>SUM(K11:O11)</f>
        <v>3</v>
      </c>
      <c r="Q11" s="7">
        <v>2</v>
      </c>
      <c r="R11" s="7">
        <v>0</v>
      </c>
      <c r="S11" s="7">
        <v>0</v>
      </c>
      <c r="T11" s="7">
        <v>1</v>
      </c>
      <c r="U11" s="7">
        <v>1</v>
      </c>
      <c r="V11" s="7">
        <v>0</v>
      </c>
      <c r="W11" s="7">
        <v>0</v>
      </c>
      <c r="X11" s="7">
        <v>3</v>
      </c>
      <c r="Y11" s="7">
        <v>0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1</v>
      </c>
      <c r="AF11" s="7">
        <v>1</v>
      </c>
      <c r="AG11" s="7">
        <v>0</v>
      </c>
      <c r="AH11" s="7">
        <v>1</v>
      </c>
      <c r="AI11" s="7">
        <v>0</v>
      </c>
      <c r="AJ11" s="7">
        <v>3</v>
      </c>
      <c r="AK11" s="7">
        <v>0</v>
      </c>
      <c r="AL11" s="7">
        <v>3</v>
      </c>
      <c r="AM11" s="7">
        <v>1</v>
      </c>
      <c r="AN11" s="7">
        <v>1</v>
      </c>
      <c r="AO11" s="7">
        <v>1</v>
      </c>
      <c r="AP11" s="7">
        <v>0</v>
      </c>
      <c r="AQ11" s="7">
        <v>0</v>
      </c>
      <c r="AR11" s="7">
        <v>1</v>
      </c>
      <c r="AS11" s="7">
        <v>1</v>
      </c>
      <c r="AT11" s="7">
        <v>0</v>
      </c>
      <c r="AU11" s="7">
        <v>1</v>
      </c>
      <c r="AV11" s="7">
        <v>0</v>
      </c>
      <c r="AW11" s="7">
        <v>4</v>
      </c>
      <c r="AX11" s="7">
        <v>1</v>
      </c>
      <c r="AY11" s="7">
        <v>0</v>
      </c>
      <c r="AZ11" s="7">
        <v>0</v>
      </c>
      <c r="BA11" s="7">
        <v>1</v>
      </c>
      <c r="BB11" s="7">
        <v>1</v>
      </c>
      <c r="BC11" s="7">
        <v>0</v>
      </c>
      <c r="BD11" s="7">
        <v>2</v>
      </c>
      <c r="BE11" s="7">
        <v>0</v>
      </c>
      <c r="BF11" s="7">
        <v>1</v>
      </c>
      <c r="BG11" s="7">
        <v>0</v>
      </c>
      <c r="BH11" s="7">
        <v>0</v>
      </c>
      <c r="BI11" s="7">
        <v>2</v>
      </c>
      <c r="BJ11" s="7">
        <v>3</v>
      </c>
      <c r="BK11" s="7">
        <v>0</v>
      </c>
      <c r="BL11" s="7">
        <v>1</v>
      </c>
      <c r="BM11" s="7">
        <v>2</v>
      </c>
      <c r="BN11" s="7">
        <v>1</v>
      </c>
      <c r="BO11" s="7">
        <v>2</v>
      </c>
      <c r="BP11" s="7">
        <v>3</v>
      </c>
      <c r="BQ11" s="7">
        <v>0</v>
      </c>
      <c r="BR11" s="7">
        <v>2</v>
      </c>
      <c r="BS11" s="7">
        <v>0</v>
      </c>
      <c r="BT11" s="7">
        <v>2</v>
      </c>
      <c r="BU11" s="7">
        <v>1</v>
      </c>
      <c r="BV11" s="7">
        <v>5</v>
      </c>
      <c r="BW11" s="7">
        <v>0</v>
      </c>
      <c r="BX11" s="7">
        <v>0</v>
      </c>
      <c r="BY11" s="7">
        <v>0</v>
      </c>
      <c r="BZ11" s="7">
        <v>1</v>
      </c>
      <c r="CA11" s="7">
        <v>3</v>
      </c>
      <c r="CB11" s="7">
        <v>0</v>
      </c>
      <c r="CC11" s="7">
        <v>0</v>
      </c>
      <c r="CD11" s="7">
        <v>1</v>
      </c>
      <c r="CE11" s="7">
        <v>0</v>
      </c>
      <c r="CF11" s="7">
        <v>2</v>
      </c>
      <c r="CG11" s="7">
        <f>SUM(CC11:CF11)</f>
        <v>3</v>
      </c>
      <c r="CH11" s="7">
        <v>10</v>
      </c>
      <c r="CI11" s="7">
        <v>6</v>
      </c>
      <c r="CJ11" s="7">
        <v>3</v>
      </c>
      <c r="CK11" s="7">
        <v>1</v>
      </c>
      <c r="CL11" s="7">
        <v>4</v>
      </c>
      <c r="CM11" s="7">
        <v>10</v>
      </c>
    </row>
    <row r="12" spans="1:91" x14ac:dyDescent="0.2">
      <c r="A12" s="52" t="s">
        <v>220</v>
      </c>
      <c r="B12" s="7">
        <f>SUM(C12:J12)</f>
        <v>185</v>
      </c>
      <c r="C12" s="7">
        <f>SUM(K12:S12)-P12</f>
        <v>1</v>
      </c>
      <c r="D12" s="7">
        <f>SUM(T12:Z12)</f>
        <v>3</v>
      </c>
      <c r="E12" s="7">
        <f>SUM(AA12:AI12)</f>
        <v>8</v>
      </c>
      <c r="F12" s="7">
        <f>SUM(AJ12:AP12)</f>
        <v>13</v>
      </c>
      <c r="G12" s="7">
        <f>SUM(AQ12:BA12)</f>
        <v>15</v>
      </c>
      <c r="H12" s="7">
        <f>SUM(BB12:BN12)</f>
        <v>23</v>
      </c>
      <c r="I12" s="7">
        <f>SUM(BO12:CA12)</f>
        <v>52</v>
      </c>
      <c r="J12" s="7">
        <f>SUM(CB12:CM12)-CG12</f>
        <v>70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f>SUM(K12:O12)</f>
        <v>0</v>
      </c>
      <c r="Q12" s="7">
        <v>1</v>
      </c>
      <c r="R12" s="7">
        <v>0</v>
      </c>
      <c r="S12" s="7">
        <v>0</v>
      </c>
      <c r="T12" s="7">
        <v>0</v>
      </c>
      <c r="U12" s="7">
        <v>1</v>
      </c>
      <c r="V12" s="7">
        <v>0</v>
      </c>
      <c r="W12" s="7">
        <v>0</v>
      </c>
      <c r="X12" s="7">
        <v>0</v>
      </c>
      <c r="Y12" s="7">
        <v>0</v>
      </c>
      <c r="Z12" s="7">
        <v>2</v>
      </c>
      <c r="AA12" s="7">
        <v>0</v>
      </c>
      <c r="AB12" s="7">
        <v>0</v>
      </c>
      <c r="AC12" s="7">
        <v>0</v>
      </c>
      <c r="AD12" s="7">
        <v>0</v>
      </c>
      <c r="AE12" s="7">
        <v>1</v>
      </c>
      <c r="AF12" s="7">
        <v>3</v>
      </c>
      <c r="AG12" s="7">
        <v>1</v>
      </c>
      <c r="AH12" s="7">
        <v>2</v>
      </c>
      <c r="AI12" s="7">
        <v>1</v>
      </c>
      <c r="AJ12" s="7">
        <v>3</v>
      </c>
      <c r="AK12" s="7">
        <v>4</v>
      </c>
      <c r="AL12" s="7">
        <v>5</v>
      </c>
      <c r="AM12" s="7">
        <v>1</v>
      </c>
      <c r="AN12" s="7">
        <v>0</v>
      </c>
      <c r="AO12" s="7">
        <v>0</v>
      </c>
      <c r="AP12" s="7">
        <v>0</v>
      </c>
      <c r="AQ12" s="7">
        <v>0</v>
      </c>
      <c r="AR12" s="7">
        <v>1</v>
      </c>
      <c r="AS12" s="7">
        <v>0</v>
      </c>
      <c r="AT12" s="7">
        <v>0</v>
      </c>
      <c r="AU12" s="7">
        <v>4</v>
      </c>
      <c r="AV12" s="7">
        <v>2</v>
      </c>
      <c r="AW12" s="7">
        <v>3</v>
      </c>
      <c r="AX12" s="7">
        <v>1</v>
      </c>
      <c r="AY12" s="7">
        <v>0</v>
      </c>
      <c r="AZ12" s="7">
        <v>1</v>
      </c>
      <c r="BA12" s="7">
        <v>3</v>
      </c>
      <c r="BB12" s="7">
        <v>0</v>
      </c>
      <c r="BC12" s="7">
        <v>0</v>
      </c>
      <c r="BD12" s="7">
        <v>2</v>
      </c>
      <c r="BE12" s="7">
        <v>2</v>
      </c>
      <c r="BF12" s="7">
        <v>0</v>
      </c>
      <c r="BG12" s="7">
        <v>7</v>
      </c>
      <c r="BH12" s="7">
        <v>0</v>
      </c>
      <c r="BI12" s="7">
        <v>2</v>
      </c>
      <c r="BJ12" s="7">
        <v>4</v>
      </c>
      <c r="BK12" s="7">
        <v>4</v>
      </c>
      <c r="BL12" s="7">
        <v>1</v>
      </c>
      <c r="BM12" s="7">
        <v>0</v>
      </c>
      <c r="BN12" s="7">
        <v>1</v>
      </c>
      <c r="BO12" s="7">
        <v>4</v>
      </c>
      <c r="BP12" s="7">
        <v>1</v>
      </c>
      <c r="BQ12" s="7">
        <v>9</v>
      </c>
      <c r="BR12" s="7">
        <v>2</v>
      </c>
      <c r="BS12" s="7">
        <v>1</v>
      </c>
      <c r="BT12" s="7">
        <v>3</v>
      </c>
      <c r="BU12" s="7">
        <v>8</v>
      </c>
      <c r="BV12" s="7">
        <v>9</v>
      </c>
      <c r="BW12" s="7">
        <v>2</v>
      </c>
      <c r="BX12" s="7">
        <v>6</v>
      </c>
      <c r="BY12" s="7">
        <v>2</v>
      </c>
      <c r="BZ12" s="7">
        <v>0</v>
      </c>
      <c r="CA12" s="7">
        <v>5</v>
      </c>
      <c r="CB12" s="7">
        <v>1</v>
      </c>
      <c r="CC12" s="7">
        <v>4</v>
      </c>
      <c r="CD12" s="7">
        <v>10</v>
      </c>
      <c r="CE12" s="7">
        <v>0</v>
      </c>
      <c r="CF12" s="7">
        <v>1</v>
      </c>
      <c r="CG12" s="7">
        <f>SUM(CC12:CF12)</f>
        <v>15</v>
      </c>
      <c r="CH12" s="7">
        <v>15</v>
      </c>
      <c r="CI12" s="7">
        <v>11</v>
      </c>
      <c r="CJ12" s="7">
        <v>7</v>
      </c>
      <c r="CK12" s="7">
        <v>1</v>
      </c>
      <c r="CL12" s="7">
        <v>9</v>
      </c>
      <c r="CM12" s="7">
        <v>11</v>
      </c>
    </row>
    <row r="13" spans="1:91" x14ac:dyDescent="0.2">
      <c r="A13" s="52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234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52">
        <v>2</v>
      </c>
      <c r="B15" s="7">
        <f>SUM(C15:J15)</f>
        <v>3283</v>
      </c>
      <c r="C15" s="7">
        <f>SUM(K15:S15)-P15</f>
        <v>225</v>
      </c>
      <c r="D15" s="7">
        <f>SUM(T15:Z15)</f>
        <v>199</v>
      </c>
      <c r="E15" s="7">
        <f>SUM(AA15:AI15)</f>
        <v>241</v>
      </c>
      <c r="F15" s="7">
        <f>SUM(AJ15:AP15)</f>
        <v>306</v>
      </c>
      <c r="G15" s="7">
        <f>SUM(AQ15:BA15)</f>
        <v>510</v>
      </c>
      <c r="H15" s="7">
        <f>SUM(BB15:BN15)</f>
        <v>357</v>
      </c>
      <c r="I15" s="7">
        <f>SUM(BO15:CA15)</f>
        <v>833</v>
      </c>
      <c r="J15" s="7">
        <f>SUM(CB15:CM15)-CG15</f>
        <v>612</v>
      </c>
      <c r="K15" s="7">
        <v>16</v>
      </c>
      <c r="L15" s="7">
        <v>49</v>
      </c>
      <c r="M15" s="7">
        <v>11</v>
      </c>
      <c r="N15" s="7">
        <v>36</v>
      </c>
      <c r="O15" s="7">
        <v>34</v>
      </c>
      <c r="P15" s="7">
        <f t="shared" ref="P15:P48" si="2">SUM(K15:O15)</f>
        <v>146</v>
      </c>
      <c r="Q15" s="7">
        <v>29</v>
      </c>
      <c r="R15" s="7">
        <v>27</v>
      </c>
      <c r="S15" s="7">
        <v>23</v>
      </c>
      <c r="T15" s="7">
        <v>46</v>
      </c>
      <c r="U15" s="7">
        <v>22</v>
      </c>
      <c r="V15" s="7">
        <v>20</v>
      </c>
      <c r="W15" s="7">
        <v>23</v>
      </c>
      <c r="X15" s="7">
        <v>31</v>
      </c>
      <c r="Y15" s="7">
        <v>12</v>
      </c>
      <c r="Z15" s="7">
        <v>45</v>
      </c>
      <c r="AA15" s="7">
        <v>13</v>
      </c>
      <c r="AB15" s="7">
        <v>18</v>
      </c>
      <c r="AC15" s="7">
        <v>11</v>
      </c>
      <c r="AD15" s="7">
        <v>30</v>
      </c>
      <c r="AE15" s="7">
        <v>13</v>
      </c>
      <c r="AF15" s="7">
        <v>30</v>
      </c>
      <c r="AG15" s="7">
        <v>52</v>
      </c>
      <c r="AH15" s="7">
        <v>22</v>
      </c>
      <c r="AI15" s="7">
        <v>52</v>
      </c>
      <c r="AJ15" s="7">
        <v>29</v>
      </c>
      <c r="AK15" s="7">
        <v>47</v>
      </c>
      <c r="AL15" s="7">
        <v>85</v>
      </c>
      <c r="AM15" s="7">
        <v>59</v>
      </c>
      <c r="AN15" s="7">
        <v>27</v>
      </c>
      <c r="AO15" s="7">
        <v>38</v>
      </c>
      <c r="AP15" s="7">
        <v>21</v>
      </c>
      <c r="AQ15" s="7">
        <v>26</v>
      </c>
      <c r="AR15" s="7">
        <v>67</v>
      </c>
      <c r="AS15" s="7">
        <v>32</v>
      </c>
      <c r="AT15" s="7">
        <v>18</v>
      </c>
      <c r="AU15" s="7">
        <v>37</v>
      </c>
      <c r="AV15" s="7">
        <v>42</v>
      </c>
      <c r="AW15" s="7">
        <v>99</v>
      </c>
      <c r="AX15" s="7">
        <v>46</v>
      </c>
      <c r="AY15" s="7">
        <v>12</v>
      </c>
      <c r="AZ15" s="7">
        <v>48</v>
      </c>
      <c r="BA15" s="7">
        <v>83</v>
      </c>
      <c r="BB15" s="7">
        <v>37</v>
      </c>
      <c r="BC15" s="7">
        <v>7</v>
      </c>
      <c r="BD15" s="7">
        <v>29</v>
      </c>
      <c r="BE15" s="7">
        <v>18</v>
      </c>
      <c r="BF15" s="7">
        <v>19</v>
      </c>
      <c r="BG15" s="7">
        <v>45</v>
      </c>
      <c r="BH15" s="7">
        <v>16</v>
      </c>
      <c r="BI15" s="7">
        <v>38</v>
      </c>
      <c r="BJ15" s="7">
        <v>67</v>
      </c>
      <c r="BK15" s="7">
        <v>22</v>
      </c>
      <c r="BL15" s="7">
        <v>26</v>
      </c>
      <c r="BM15" s="7">
        <v>19</v>
      </c>
      <c r="BN15" s="7">
        <v>14</v>
      </c>
      <c r="BO15" s="7">
        <v>79</v>
      </c>
      <c r="BP15" s="7">
        <v>50</v>
      </c>
      <c r="BQ15" s="7">
        <v>100</v>
      </c>
      <c r="BR15" s="7">
        <v>34</v>
      </c>
      <c r="BS15" s="7">
        <v>10</v>
      </c>
      <c r="BT15" s="7">
        <v>96</v>
      </c>
      <c r="BU15" s="7">
        <v>162</v>
      </c>
      <c r="BV15" s="7">
        <v>76</v>
      </c>
      <c r="BW15" s="7">
        <v>28</v>
      </c>
      <c r="BX15" s="7">
        <v>52</v>
      </c>
      <c r="BY15" s="7">
        <v>19</v>
      </c>
      <c r="BZ15" s="7">
        <v>27</v>
      </c>
      <c r="CA15" s="7">
        <v>100</v>
      </c>
      <c r="CB15" s="7">
        <v>32</v>
      </c>
      <c r="CC15" s="7">
        <v>31</v>
      </c>
      <c r="CD15" s="7">
        <v>38</v>
      </c>
      <c r="CE15" s="7">
        <v>13</v>
      </c>
      <c r="CF15" s="7">
        <v>38</v>
      </c>
      <c r="CG15" s="7">
        <f t="shared" ref="CG15:CG48" si="3">SUM(CC15:CF15)</f>
        <v>120</v>
      </c>
      <c r="CH15" s="7">
        <v>106</v>
      </c>
      <c r="CI15" s="7">
        <v>103</v>
      </c>
      <c r="CJ15" s="7">
        <v>58</v>
      </c>
      <c r="CK15" s="7">
        <v>13</v>
      </c>
      <c r="CL15" s="7">
        <v>84</v>
      </c>
      <c r="CM15" s="7">
        <v>96</v>
      </c>
    </row>
    <row r="16" spans="1:91" x14ac:dyDescent="0.2">
      <c r="A16" s="52">
        <v>3</v>
      </c>
      <c r="B16" s="7">
        <f>SUM(C16:J16)</f>
        <v>1199</v>
      </c>
      <c r="C16" s="7">
        <f>SUM(K16:S16)-P16</f>
        <v>55</v>
      </c>
      <c r="D16" s="7">
        <f>SUM(T16:Z16)</f>
        <v>71</v>
      </c>
      <c r="E16" s="7">
        <f>SUM(AA16:AI16)</f>
        <v>74</v>
      </c>
      <c r="F16" s="7">
        <f>SUM(AJ16:AP16)</f>
        <v>91</v>
      </c>
      <c r="G16" s="7">
        <f>SUM(AQ16:BA16)</f>
        <v>146</v>
      </c>
      <c r="H16" s="7">
        <f>SUM(BB16:BN16)</f>
        <v>123</v>
      </c>
      <c r="I16" s="7">
        <f>SUM(BO16:CA16)</f>
        <v>354</v>
      </c>
      <c r="J16" s="7">
        <f>SUM(CB16:CM16)-CG16</f>
        <v>285</v>
      </c>
      <c r="K16" s="7">
        <v>4</v>
      </c>
      <c r="L16" s="7">
        <v>8</v>
      </c>
      <c r="M16" s="7">
        <v>9</v>
      </c>
      <c r="N16" s="7">
        <v>6</v>
      </c>
      <c r="O16" s="7">
        <v>10</v>
      </c>
      <c r="P16" s="7">
        <f t="shared" si="2"/>
        <v>37</v>
      </c>
      <c r="Q16" s="7">
        <v>9</v>
      </c>
      <c r="R16" s="7">
        <v>1</v>
      </c>
      <c r="S16" s="7">
        <v>8</v>
      </c>
      <c r="T16" s="7">
        <v>8</v>
      </c>
      <c r="U16" s="7">
        <v>9</v>
      </c>
      <c r="V16" s="7">
        <v>9</v>
      </c>
      <c r="W16" s="7">
        <v>7</v>
      </c>
      <c r="X16" s="7">
        <v>10</v>
      </c>
      <c r="Y16" s="7">
        <v>8</v>
      </c>
      <c r="Z16" s="7">
        <v>20</v>
      </c>
      <c r="AA16" s="7">
        <v>4</v>
      </c>
      <c r="AB16" s="7">
        <v>4</v>
      </c>
      <c r="AC16" s="7">
        <v>2</v>
      </c>
      <c r="AD16" s="7">
        <v>10</v>
      </c>
      <c r="AE16" s="7">
        <v>3</v>
      </c>
      <c r="AF16" s="7">
        <v>17</v>
      </c>
      <c r="AG16" s="7">
        <v>15</v>
      </c>
      <c r="AH16" s="7">
        <v>9</v>
      </c>
      <c r="AI16" s="7">
        <v>10</v>
      </c>
      <c r="AJ16" s="7">
        <v>16</v>
      </c>
      <c r="AK16" s="7">
        <v>12</v>
      </c>
      <c r="AL16" s="7">
        <v>25</v>
      </c>
      <c r="AM16" s="7">
        <v>23</v>
      </c>
      <c r="AN16" s="7">
        <v>6</v>
      </c>
      <c r="AO16" s="7">
        <v>5</v>
      </c>
      <c r="AP16" s="7">
        <v>4</v>
      </c>
      <c r="AQ16" s="7">
        <v>7</v>
      </c>
      <c r="AR16" s="7">
        <v>20</v>
      </c>
      <c r="AS16" s="7">
        <v>10</v>
      </c>
      <c r="AT16" s="7">
        <v>2</v>
      </c>
      <c r="AU16" s="7">
        <v>8</v>
      </c>
      <c r="AV16" s="7">
        <v>11</v>
      </c>
      <c r="AW16" s="7">
        <v>35</v>
      </c>
      <c r="AX16" s="7">
        <v>15</v>
      </c>
      <c r="AY16" s="7">
        <v>0</v>
      </c>
      <c r="AZ16" s="7">
        <v>13</v>
      </c>
      <c r="BA16" s="7">
        <v>25</v>
      </c>
      <c r="BB16" s="7">
        <v>4</v>
      </c>
      <c r="BC16" s="7">
        <v>2</v>
      </c>
      <c r="BD16" s="7">
        <v>18</v>
      </c>
      <c r="BE16" s="7">
        <v>4</v>
      </c>
      <c r="BF16" s="7">
        <v>7</v>
      </c>
      <c r="BG16" s="7">
        <v>15</v>
      </c>
      <c r="BH16" s="7">
        <v>4</v>
      </c>
      <c r="BI16" s="7">
        <v>16</v>
      </c>
      <c r="BJ16" s="7">
        <v>21</v>
      </c>
      <c r="BK16" s="7">
        <v>9</v>
      </c>
      <c r="BL16" s="7">
        <v>13</v>
      </c>
      <c r="BM16" s="7">
        <v>6</v>
      </c>
      <c r="BN16" s="7">
        <v>4</v>
      </c>
      <c r="BO16" s="7">
        <v>33</v>
      </c>
      <c r="BP16" s="7">
        <v>16</v>
      </c>
      <c r="BQ16" s="7">
        <v>54</v>
      </c>
      <c r="BR16" s="7">
        <v>23</v>
      </c>
      <c r="BS16" s="7">
        <v>5</v>
      </c>
      <c r="BT16" s="7">
        <v>38</v>
      </c>
      <c r="BU16" s="7">
        <v>57</v>
      </c>
      <c r="BV16" s="7">
        <v>39</v>
      </c>
      <c r="BW16" s="7">
        <v>16</v>
      </c>
      <c r="BX16" s="7">
        <v>25</v>
      </c>
      <c r="BY16" s="7">
        <v>6</v>
      </c>
      <c r="BZ16" s="7">
        <v>8</v>
      </c>
      <c r="CA16" s="7">
        <v>34</v>
      </c>
      <c r="CB16" s="7">
        <v>13</v>
      </c>
      <c r="CC16" s="7">
        <v>13</v>
      </c>
      <c r="CD16" s="7">
        <v>20</v>
      </c>
      <c r="CE16" s="7">
        <v>5</v>
      </c>
      <c r="CF16" s="7">
        <v>6</v>
      </c>
      <c r="CG16" s="7">
        <f t="shared" si="3"/>
        <v>44</v>
      </c>
      <c r="CH16" s="7">
        <v>56</v>
      </c>
      <c r="CI16" s="7">
        <v>49</v>
      </c>
      <c r="CJ16" s="7">
        <v>20</v>
      </c>
      <c r="CK16" s="7">
        <v>6</v>
      </c>
      <c r="CL16" s="7">
        <v>43</v>
      </c>
      <c r="CM16" s="7">
        <v>54</v>
      </c>
    </row>
    <row r="17" spans="1:91" x14ac:dyDescent="0.2">
      <c r="A17" s="52">
        <v>4</v>
      </c>
      <c r="B17" s="7">
        <f>SUM(C17:J17)</f>
        <v>659</v>
      </c>
      <c r="C17" s="7">
        <f>SUM(K17:S17)-P17</f>
        <v>19</v>
      </c>
      <c r="D17" s="7">
        <f>SUM(T17:Z17)</f>
        <v>23</v>
      </c>
      <c r="E17" s="7">
        <f>SUM(AA17:AI17)</f>
        <v>30</v>
      </c>
      <c r="F17" s="7">
        <f>SUM(AJ17:AP17)</f>
        <v>54</v>
      </c>
      <c r="G17" s="7">
        <f>SUM(AQ17:BA17)</f>
        <v>62</v>
      </c>
      <c r="H17" s="7">
        <f>SUM(BB17:BN17)</f>
        <v>72</v>
      </c>
      <c r="I17" s="7">
        <f>SUM(BO17:CA17)</f>
        <v>224</v>
      </c>
      <c r="J17" s="7">
        <f>SUM(CB17:CM17)-CG17</f>
        <v>175</v>
      </c>
      <c r="K17" s="7">
        <v>2</v>
      </c>
      <c r="L17" s="7">
        <v>1</v>
      </c>
      <c r="M17" s="7">
        <v>2</v>
      </c>
      <c r="N17" s="7">
        <v>2</v>
      </c>
      <c r="O17" s="7">
        <v>3</v>
      </c>
      <c r="P17" s="7">
        <f t="shared" si="2"/>
        <v>10</v>
      </c>
      <c r="Q17" s="7">
        <v>5</v>
      </c>
      <c r="R17" s="7">
        <v>3</v>
      </c>
      <c r="S17" s="7">
        <v>1</v>
      </c>
      <c r="T17" s="7">
        <v>7</v>
      </c>
      <c r="U17" s="7">
        <v>4</v>
      </c>
      <c r="V17" s="7">
        <v>2</v>
      </c>
      <c r="W17" s="7">
        <v>3</v>
      </c>
      <c r="X17" s="7">
        <v>1</v>
      </c>
      <c r="Y17" s="7">
        <v>3</v>
      </c>
      <c r="Z17" s="7">
        <v>3</v>
      </c>
      <c r="AA17" s="7">
        <v>1</v>
      </c>
      <c r="AB17" s="7">
        <v>3</v>
      </c>
      <c r="AC17" s="7">
        <v>0</v>
      </c>
      <c r="AD17" s="7">
        <v>2</v>
      </c>
      <c r="AE17" s="7">
        <v>0</v>
      </c>
      <c r="AF17" s="7">
        <v>8</v>
      </c>
      <c r="AG17" s="7">
        <v>5</v>
      </c>
      <c r="AH17" s="7">
        <v>6</v>
      </c>
      <c r="AI17" s="7">
        <v>5</v>
      </c>
      <c r="AJ17" s="7">
        <v>10</v>
      </c>
      <c r="AK17" s="7">
        <v>11</v>
      </c>
      <c r="AL17" s="7">
        <v>11</v>
      </c>
      <c r="AM17" s="7">
        <v>9</v>
      </c>
      <c r="AN17" s="7">
        <v>6</v>
      </c>
      <c r="AO17" s="7">
        <v>6</v>
      </c>
      <c r="AP17" s="7">
        <v>1</v>
      </c>
      <c r="AQ17" s="7">
        <v>3</v>
      </c>
      <c r="AR17" s="7">
        <v>6</v>
      </c>
      <c r="AS17" s="7">
        <v>4</v>
      </c>
      <c r="AT17" s="7">
        <v>2</v>
      </c>
      <c r="AU17" s="7">
        <v>7</v>
      </c>
      <c r="AV17" s="7">
        <v>8</v>
      </c>
      <c r="AW17" s="7">
        <v>10</v>
      </c>
      <c r="AX17" s="7">
        <v>9</v>
      </c>
      <c r="AY17" s="7">
        <v>0</v>
      </c>
      <c r="AZ17" s="7">
        <v>5</v>
      </c>
      <c r="BA17" s="7">
        <v>8</v>
      </c>
      <c r="BB17" s="7">
        <v>1</v>
      </c>
      <c r="BC17" s="7">
        <v>0</v>
      </c>
      <c r="BD17" s="7">
        <v>13</v>
      </c>
      <c r="BE17" s="7">
        <v>3</v>
      </c>
      <c r="BF17" s="7">
        <v>4</v>
      </c>
      <c r="BG17" s="7">
        <v>4</v>
      </c>
      <c r="BH17" s="7">
        <v>2</v>
      </c>
      <c r="BI17" s="7">
        <v>7</v>
      </c>
      <c r="BJ17" s="7">
        <v>23</v>
      </c>
      <c r="BK17" s="7">
        <v>6</v>
      </c>
      <c r="BL17" s="7">
        <v>2</v>
      </c>
      <c r="BM17" s="7">
        <v>1</v>
      </c>
      <c r="BN17" s="7">
        <v>6</v>
      </c>
      <c r="BO17" s="7">
        <v>15</v>
      </c>
      <c r="BP17" s="7">
        <v>14</v>
      </c>
      <c r="BQ17" s="7">
        <v>30</v>
      </c>
      <c r="BR17" s="7">
        <v>12</v>
      </c>
      <c r="BS17" s="7">
        <v>3</v>
      </c>
      <c r="BT17" s="7">
        <v>14</v>
      </c>
      <c r="BU17" s="7">
        <v>45</v>
      </c>
      <c r="BV17" s="7">
        <v>30</v>
      </c>
      <c r="BW17" s="7">
        <v>5</v>
      </c>
      <c r="BX17" s="7">
        <v>15</v>
      </c>
      <c r="BY17" s="7">
        <v>8</v>
      </c>
      <c r="BZ17" s="7">
        <v>5</v>
      </c>
      <c r="CA17" s="7">
        <v>28</v>
      </c>
      <c r="CB17" s="7">
        <v>9</v>
      </c>
      <c r="CC17" s="7">
        <v>3</v>
      </c>
      <c r="CD17" s="7">
        <v>13</v>
      </c>
      <c r="CE17" s="7">
        <v>3</v>
      </c>
      <c r="CF17" s="7">
        <v>3</v>
      </c>
      <c r="CG17" s="7">
        <f t="shared" si="3"/>
        <v>22</v>
      </c>
      <c r="CH17" s="7">
        <v>29</v>
      </c>
      <c r="CI17" s="7">
        <v>24</v>
      </c>
      <c r="CJ17" s="7">
        <v>20</v>
      </c>
      <c r="CK17" s="7">
        <v>5</v>
      </c>
      <c r="CL17" s="7">
        <v>34</v>
      </c>
      <c r="CM17" s="7">
        <v>32</v>
      </c>
    </row>
    <row r="18" spans="1:91" x14ac:dyDescent="0.2">
      <c r="A18" s="52" t="s">
        <v>220</v>
      </c>
      <c r="B18" s="7">
        <f>SUM(C18:J18)</f>
        <v>1221</v>
      </c>
      <c r="C18" s="7">
        <f>SUM(K18:S18)-P18</f>
        <v>26</v>
      </c>
      <c r="D18" s="7">
        <f>SUM(T18:Z18)</f>
        <v>31</v>
      </c>
      <c r="E18" s="7">
        <f>SUM(AA18:AI18)</f>
        <v>26</v>
      </c>
      <c r="F18" s="7">
        <f>SUM(AJ18:AP18)</f>
        <v>83</v>
      </c>
      <c r="G18" s="7">
        <f>SUM(AQ18:BA18)</f>
        <v>76</v>
      </c>
      <c r="H18" s="7">
        <f>SUM(BB18:BN18)</f>
        <v>126</v>
      </c>
      <c r="I18" s="7">
        <f>SUM(BO18:CA18)</f>
        <v>425</v>
      </c>
      <c r="J18" s="7">
        <f>SUM(CB18:CM18)-CG18</f>
        <v>428</v>
      </c>
      <c r="K18" s="7">
        <v>1</v>
      </c>
      <c r="L18" s="7">
        <v>3</v>
      </c>
      <c r="M18" s="7">
        <v>3</v>
      </c>
      <c r="N18" s="7">
        <v>2</v>
      </c>
      <c r="O18" s="7">
        <v>6</v>
      </c>
      <c r="P18" s="7">
        <f t="shared" si="2"/>
        <v>15</v>
      </c>
      <c r="Q18" s="7">
        <v>6</v>
      </c>
      <c r="R18" s="7">
        <v>3</v>
      </c>
      <c r="S18" s="7">
        <v>2</v>
      </c>
      <c r="T18" s="7">
        <v>6</v>
      </c>
      <c r="U18" s="7">
        <v>3</v>
      </c>
      <c r="V18" s="7">
        <v>1</v>
      </c>
      <c r="W18" s="7">
        <v>2</v>
      </c>
      <c r="X18" s="7">
        <v>2</v>
      </c>
      <c r="Y18" s="7">
        <v>4</v>
      </c>
      <c r="Z18" s="7">
        <v>13</v>
      </c>
      <c r="AA18" s="7">
        <v>3</v>
      </c>
      <c r="AB18" s="7">
        <v>0</v>
      </c>
      <c r="AC18" s="7">
        <v>2</v>
      </c>
      <c r="AD18" s="7">
        <v>6</v>
      </c>
      <c r="AE18" s="7">
        <v>1</v>
      </c>
      <c r="AF18" s="7">
        <v>3</v>
      </c>
      <c r="AG18" s="7">
        <v>4</v>
      </c>
      <c r="AH18" s="7">
        <v>3</v>
      </c>
      <c r="AI18" s="7">
        <v>4</v>
      </c>
      <c r="AJ18" s="7">
        <v>19</v>
      </c>
      <c r="AK18" s="7">
        <v>19</v>
      </c>
      <c r="AL18" s="7">
        <v>14</v>
      </c>
      <c r="AM18" s="7">
        <v>16</v>
      </c>
      <c r="AN18" s="7">
        <v>5</v>
      </c>
      <c r="AO18" s="7">
        <v>4</v>
      </c>
      <c r="AP18" s="7">
        <v>6</v>
      </c>
      <c r="AQ18" s="7">
        <v>4</v>
      </c>
      <c r="AR18" s="7">
        <v>9</v>
      </c>
      <c r="AS18" s="7">
        <v>7</v>
      </c>
      <c r="AT18" s="7">
        <v>0</v>
      </c>
      <c r="AU18" s="7">
        <v>8</v>
      </c>
      <c r="AV18" s="7">
        <v>7</v>
      </c>
      <c r="AW18" s="7">
        <v>25</v>
      </c>
      <c r="AX18" s="7">
        <v>2</v>
      </c>
      <c r="AY18" s="7">
        <v>3</v>
      </c>
      <c r="AZ18" s="7">
        <v>4</v>
      </c>
      <c r="BA18" s="7">
        <v>7</v>
      </c>
      <c r="BB18" s="7">
        <v>5</v>
      </c>
      <c r="BC18" s="7">
        <v>0</v>
      </c>
      <c r="BD18" s="7">
        <v>6</v>
      </c>
      <c r="BE18" s="7">
        <v>0</v>
      </c>
      <c r="BF18" s="7">
        <v>10</v>
      </c>
      <c r="BG18" s="7">
        <v>22</v>
      </c>
      <c r="BH18" s="7">
        <v>2</v>
      </c>
      <c r="BI18" s="7">
        <v>9</v>
      </c>
      <c r="BJ18" s="7">
        <v>45</v>
      </c>
      <c r="BK18" s="7">
        <v>8</v>
      </c>
      <c r="BL18" s="7">
        <v>10</v>
      </c>
      <c r="BM18" s="7">
        <v>4</v>
      </c>
      <c r="BN18" s="7">
        <v>5</v>
      </c>
      <c r="BO18" s="7">
        <v>34</v>
      </c>
      <c r="BP18" s="7">
        <v>4</v>
      </c>
      <c r="BQ18" s="7">
        <v>63</v>
      </c>
      <c r="BR18" s="7">
        <v>18</v>
      </c>
      <c r="BS18" s="7">
        <v>7</v>
      </c>
      <c r="BT18" s="7">
        <v>37</v>
      </c>
      <c r="BU18" s="7">
        <v>82</v>
      </c>
      <c r="BV18" s="7">
        <v>66</v>
      </c>
      <c r="BW18" s="7">
        <v>6</v>
      </c>
      <c r="BX18" s="7">
        <v>50</v>
      </c>
      <c r="BY18" s="7">
        <v>3</v>
      </c>
      <c r="BZ18" s="7">
        <v>8</v>
      </c>
      <c r="CA18" s="7">
        <v>47</v>
      </c>
      <c r="CB18" s="7">
        <v>18</v>
      </c>
      <c r="CC18" s="7">
        <v>15</v>
      </c>
      <c r="CD18" s="7">
        <v>49</v>
      </c>
      <c r="CE18" s="7">
        <v>8</v>
      </c>
      <c r="CF18" s="7">
        <v>12</v>
      </c>
      <c r="CG18" s="7">
        <f t="shared" si="3"/>
        <v>84</v>
      </c>
      <c r="CH18" s="7">
        <v>90</v>
      </c>
      <c r="CI18" s="7">
        <v>61</v>
      </c>
      <c r="CJ18" s="7">
        <v>31</v>
      </c>
      <c r="CK18" s="7">
        <v>5</v>
      </c>
      <c r="CL18" s="7">
        <v>67</v>
      </c>
      <c r="CM18" s="7">
        <v>72</v>
      </c>
    </row>
    <row r="19" spans="1:91" x14ac:dyDescent="0.2">
      <c r="A19" s="52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235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52">
        <v>2</v>
      </c>
      <c r="B21" s="7">
        <f>SUM(C21:J21)</f>
        <v>3141</v>
      </c>
      <c r="C21" s="7">
        <f>SUM(K21:S21)-P21</f>
        <v>265</v>
      </c>
      <c r="D21" s="7">
        <f>SUM(T21:Z21)</f>
        <v>269</v>
      </c>
      <c r="E21" s="7">
        <f>SUM(AA21:AI21)</f>
        <v>329</v>
      </c>
      <c r="F21" s="7">
        <f>SUM(AJ21:AP21)</f>
        <v>330</v>
      </c>
      <c r="G21" s="7">
        <f>SUM(AQ21:BA21)</f>
        <v>459</v>
      </c>
      <c r="H21" s="7">
        <f>SUM(BB21:BN21)</f>
        <v>360</v>
      </c>
      <c r="I21" s="7">
        <f>SUM(BO21:CA21)</f>
        <v>642</v>
      </c>
      <c r="J21" s="7">
        <f>SUM(CB21:CM21)-CG21</f>
        <v>487</v>
      </c>
      <c r="K21" s="7">
        <v>20</v>
      </c>
      <c r="L21" s="7">
        <v>47</v>
      </c>
      <c r="M21" s="7">
        <v>20</v>
      </c>
      <c r="N21" s="7">
        <v>41</v>
      </c>
      <c r="O21" s="7">
        <v>42</v>
      </c>
      <c r="P21" s="7">
        <f t="shared" si="2"/>
        <v>170</v>
      </c>
      <c r="Q21" s="7">
        <v>41</v>
      </c>
      <c r="R21" s="7">
        <v>25</v>
      </c>
      <c r="S21" s="7">
        <v>29</v>
      </c>
      <c r="T21" s="7">
        <v>47</v>
      </c>
      <c r="U21" s="7">
        <v>44</v>
      </c>
      <c r="V21" s="7">
        <v>25</v>
      </c>
      <c r="W21" s="7">
        <v>40</v>
      </c>
      <c r="X21" s="7">
        <v>32</v>
      </c>
      <c r="Y21" s="7">
        <v>21</v>
      </c>
      <c r="Z21" s="7">
        <v>60</v>
      </c>
      <c r="AA21" s="7">
        <v>24</v>
      </c>
      <c r="AB21" s="7">
        <v>33</v>
      </c>
      <c r="AC21" s="7">
        <v>19</v>
      </c>
      <c r="AD21" s="7">
        <v>37</v>
      </c>
      <c r="AE21" s="7">
        <v>13</v>
      </c>
      <c r="AF21" s="7">
        <v>43</v>
      </c>
      <c r="AG21" s="7">
        <v>67</v>
      </c>
      <c r="AH21" s="7">
        <v>26</v>
      </c>
      <c r="AI21" s="7">
        <v>67</v>
      </c>
      <c r="AJ21" s="7">
        <v>38</v>
      </c>
      <c r="AK21" s="7">
        <v>52</v>
      </c>
      <c r="AL21" s="7">
        <v>87</v>
      </c>
      <c r="AM21" s="7">
        <v>69</v>
      </c>
      <c r="AN21" s="7">
        <v>25</v>
      </c>
      <c r="AO21" s="7">
        <v>38</v>
      </c>
      <c r="AP21" s="7">
        <v>21</v>
      </c>
      <c r="AQ21" s="7">
        <v>22</v>
      </c>
      <c r="AR21" s="7">
        <v>67</v>
      </c>
      <c r="AS21" s="7">
        <v>32</v>
      </c>
      <c r="AT21" s="7">
        <v>14</v>
      </c>
      <c r="AU21" s="7">
        <v>40</v>
      </c>
      <c r="AV21" s="7">
        <v>52</v>
      </c>
      <c r="AW21" s="7">
        <v>63</v>
      </c>
      <c r="AX21" s="7">
        <v>34</v>
      </c>
      <c r="AY21" s="7">
        <v>10</v>
      </c>
      <c r="AZ21" s="7">
        <v>29</v>
      </c>
      <c r="BA21" s="7">
        <v>96</v>
      </c>
      <c r="BB21" s="7">
        <v>54</v>
      </c>
      <c r="BC21" s="7">
        <v>10</v>
      </c>
      <c r="BD21" s="7">
        <v>27</v>
      </c>
      <c r="BE21" s="7">
        <v>18</v>
      </c>
      <c r="BF21" s="7">
        <v>16</v>
      </c>
      <c r="BG21" s="7">
        <v>38</v>
      </c>
      <c r="BH21" s="7">
        <v>15</v>
      </c>
      <c r="BI21" s="7">
        <v>27</v>
      </c>
      <c r="BJ21" s="7">
        <v>51</v>
      </c>
      <c r="BK21" s="7">
        <v>29</v>
      </c>
      <c r="BL21" s="7">
        <v>36</v>
      </c>
      <c r="BM21" s="7">
        <v>15</v>
      </c>
      <c r="BN21" s="7">
        <v>24</v>
      </c>
      <c r="BO21" s="7">
        <v>65</v>
      </c>
      <c r="BP21" s="7">
        <v>37</v>
      </c>
      <c r="BQ21" s="7">
        <v>60</v>
      </c>
      <c r="BR21" s="7">
        <v>24</v>
      </c>
      <c r="BS21" s="7">
        <v>8</v>
      </c>
      <c r="BT21" s="7">
        <v>89</v>
      </c>
      <c r="BU21" s="7">
        <v>118</v>
      </c>
      <c r="BV21" s="7">
        <v>61</v>
      </c>
      <c r="BW21" s="7">
        <v>27</v>
      </c>
      <c r="BX21" s="7">
        <v>49</v>
      </c>
      <c r="BY21" s="7">
        <v>18</v>
      </c>
      <c r="BZ21" s="7">
        <v>35</v>
      </c>
      <c r="CA21" s="7">
        <v>51</v>
      </c>
      <c r="CB21" s="7">
        <v>17</v>
      </c>
      <c r="CC21" s="7">
        <v>34</v>
      </c>
      <c r="CD21" s="7">
        <v>41</v>
      </c>
      <c r="CE21" s="7">
        <v>18</v>
      </c>
      <c r="CF21" s="7">
        <v>32</v>
      </c>
      <c r="CG21" s="7">
        <f t="shared" si="3"/>
        <v>125</v>
      </c>
      <c r="CH21" s="7">
        <v>57</v>
      </c>
      <c r="CI21" s="7">
        <v>72</v>
      </c>
      <c r="CJ21" s="7">
        <v>52</v>
      </c>
      <c r="CK21" s="7">
        <v>19</v>
      </c>
      <c r="CL21" s="7">
        <v>82</v>
      </c>
      <c r="CM21" s="7">
        <v>63</v>
      </c>
    </row>
    <row r="22" spans="1:91" x14ac:dyDescent="0.2">
      <c r="A22" s="52">
        <v>3</v>
      </c>
      <c r="B22" s="7">
        <f>SUM(C22:J22)</f>
        <v>927</v>
      </c>
      <c r="C22" s="7">
        <f>SUM(K22:S22)-P22</f>
        <v>58</v>
      </c>
      <c r="D22" s="7">
        <f>SUM(T22:Z22)</f>
        <v>61</v>
      </c>
      <c r="E22" s="7">
        <f>SUM(AA22:AI22)</f>
        <v>79</v>
      </c>
      <c r="F22" s="7">
        <f>SUM(AJ22:AP22)</f>
        <v>72</v>
      </c>
      <c r="G22" s="7">
        <f>SUM(AQ22:BA22)</f>
        <v>141</v>
      </c>
      <c r="H22" s="7">
        <f>SUM(BB22:BN22)</f>
        <v>105</v>
      </c>
      <c r="I22" s="7">
        <f>SUM(BO22:CA22)</f>
        <v>246</v>
      </c>
      <c r="J22" s="7">
        <f>SUM(CB22:CM22)-CG22</f>
        <v>165</v>
      </c>
      <c r="K22" s="7">
        <v>7</v>
      </c>
      <c r="L22" s="7">
        <v>6</v>
      </c>
      <c r="M22" s="7">
        <v>5</v>
      </c>
      <c r="N22" s="7">
        <v>14</v>
      </c>
      <c r="O22" s="7">
        <v>8</v>
      </c>
      <c r="P22" s="7">
        <f t="shared" si="2"/>
        <v>40</v>
      </c>
      <c r="Q22" s="7">
        <v>8</v>
      </c>
      <c r="R22" s="7">
        <v>3</v>
      </c>
      <c r="S22" s="7">
        <v>7</v>
      </c>
      <c r="T22" s="7">
        <v>10</v>
      </c>
      <c r="U22" s="7">
        <v>12</v>
      </c>
      <c r="V22" s="7">
        <v>3</v>
      </c>
      <c r="W22" s="7">
        <v>6</v>
      </c>
      <c r="X22" s="7">
        <v>5</v>
      </c>
      <c r="Y22" s="7">
        <v>7</v>
      </c>
      <c r="Z22" s="7">
        <v>18</v>
      </c>
      <c r="AA22" s="7">
        <v>2</v>
      </c>
      <c r="AB22" s="7">
        <v>8</v>
      </c>
      <c r="AC22" s="7">
        <v>1</v>
      </c>
      <c r="AD22" s="7">
        <v>7</v>
      </c>
      <c r="AE22" s="7">
        <v>3</v>
      </c>
      <c r="AF22" s="7">
        <v>9</v>
      </c>
      <c r="AG22" s="7">
        <v>24</v>
      </c>
      <c r="AH22" s="7">
        <v>7</v>
      </c>
      <c r="AI22" s="7">
        <v>18</v>
      </c>
      <c r="AJ22" s="7">
        <v>8</v>
      </c>
      <c r="AK22" s="7">
        <v>11</v>
      </c>
      <c r="AL22" s="7">
        <v>21</v>
      </c>
      <c r="AM22" s="7">
        <v>16</v>
      </c>
      <c r="AN22" s="7">
        <v>4</v>
      </c>
      <c r="AO22" s="7">
        <v>8</v>
      </c>
      <c r="AP22" s="7">
        <v>4</v>
      </c>
      <c r="AQ22" s="7">
        <v>6</v>
      </c>
      <c r="AR22" s="7">
        <v>20</v>
      </c>
      <c r="AS22" s="7">
        <v>11</v>
      </c>
      <c r="AT22" s="7">
        <v>12</v>
      </c>
      <c r="AU22" s="7">
        <v>4</v>
      </c>
      <c r="AV22" s="7">
        <v>14</v>
      </c>
      <c r="AW22" s="7">
        <v>29</v>
      </c>
      <c r="AX22" s="7">
        <v>13</v>
      </c>
      <c r="AY22" s="7">
        <v>1</v>
      </c>
      <c r="AZ22" s="7">
        <v>10</v>
      </c>
      <c r="BA22" s="7">
        <v>21</v>
      </c>
      <c r="BB22" s="7">
        <v>11</v>
      </c>
      <c r="BC22" s="7">
        <v>1</v>
      </c>
      <c r="BD22" s="7">
        <v>17</v>
      </c>
      <c r="BE22" s="7">
        <v>8</v>
      </c>
      <c r="BF22" s="7">
        <v>5</v>
      </c>
      <c r="BG22" s="7">
        <v>14</v>
      </c>
      <c r="BH22" s="7">
        <v>2</v>
      </c>
      <c r="BI22" s="7">
        <v>8</v>
      </c>
      <c r="BJ22" s="7">
        <v>13</v>
      </c>
      <c r="BK22" s="7">
        <v>4</v>
      </c>
      <c r="BL22" s="7">
        <v>10</v>
      </c>
      <c r="BM22" s="7">
        <v>8</v>
      </c>
      <c r="BN22" s="7">
        <v>4</v>
      </c>
      <c r="BO22" s="7">
        <v>29</v>
      </c>
      <c r="BP22" s="7">
        <v>13</v>
      </c>
      <c r="BQ22" s="7">
        <v>24</v>
      </c>
      <c r="BR22" s="7">
        <v>9</v>
      </c>
      <c r="BS22" s="7">
        <v>2</v>
      </c>
      <c r="BT22" s="7">
        <v>27</v>
      </c>
      <c r="BU22" s="7">
        <v>48</v>
      </c>
      <c r="BV22" s="7">
        <v>22</v>
      </c>
      <c r="BW22" s="7">
        <v>7</v>
      </c>
      <c r="BX22" s="7">
        <v>28</v>
      </c>
      <c r="BY22" s="7">
        <v>4</v>
      </c>
      <c r="BZ22" s="7">
        <v>5</v>
      </c>
      <c r="CA22" s="7">
        <v>28</v>
      </c>
      <c r="CB22" s="7">
        <v>13</v>
      </c>
      <c r="CC22" s="7">
        <v>6</v>
      </c>
      <c r="CD22" s="7">
        <v>9</v>
      </c>
      <c r="CE22" s="7">
        <v>2</v>
      </c>
      <c r="CF22" s="7">
        <v>9</v>
      </c>
      <c r="CG22" s="7">
        <f t="shared" si="3"/>
        <v>26</v>
      </c>
      <c r="CH22" s="7">
        <v>42</v>
      </c>
      <c r="CI22" s="7">
        <v>27</v>
      </c>
      <c r="CJ22" s="7">
        <v>13</v>
      </c>
      <c r="CK22" s="7">
        <v>5</v>
      </c>
      <c r="CL22" s="7">
        <v>20</v>
      </c>
      <c r="CM22" s="7">
        <v>19</v>
      </c>
    </row>
    <row r="23" spans="1:91" x14ac:dyDescent="0.2">
      <c r="A23" s="52">
        <v>4</v>
      </c>
      <c r="B23" s="7">
        <f>SUM(C23:J23)</f>
        <v>441</v>
      </c>
      <c r="C23" s="7">
        <f>SUM(K23:S23)-P23</f>
        <v>12</v>
      </c>
      <c r="D23" s="7">
        <f>SUM(T23:Z23)</f>
        <v>9</v>
      </c>
      <c r="E23" s="7">
        <f>SUM(AA23:AI23)</f>
        <v>32</v>
      </c>
      <c r="F23" s="7">
        <f>SUM(AJ23:AP23)</f>
        <v>27</v>
      </c>
      <c r="G23" s="7">
        <f>SUM(AQ23:BA23)</f>
        <v>63</v>
      </c>
      <c r="H23" s="7">
        <f>SUM(BB23:BN23)</f>
        <v>52</v>
      </c>
      <c r="I23" s="7">
        <f>SUM(BO23:CA23)</f>
        <v>138</v>
      </c>
      <c r="J23" s="7">
        <f>SUM(CB23:CM23)-CG23</f>
        <v>108</v>
      </c>
      <c r="K23" s="7">
        <v>0</v>
      </c>
      <c r="L23" s="7">
        <v>0</v>
      </c>
      <c r="M23" s="7">
        <v>2</v>
      </c>
      <c r="N23" s="7">
        <v>3</v>
      </c>
      <c r="O23" s="7">
        <v>2</v>
      </c>
      <c r="P23" s="7">
        <f t="shared" si="2"/>
        <v>7</v>
      </c>
      <c r="Q23" s="7">
        <v>4</v>
      </c>
      <c r="R23" s="7">
        <v>1</v>
      </c>
      <c r="S23" s="7">
        <v>0</v>
      </c>
      <c r="T23" s="7">
        <v>2</v>
      </c>
      <c r="U23" s="7">
        <v>2</v>
      </c>
      <c r="V23" s="7">
        <v>1</v>
      </c>
      <c r="W23" s="7">
        <v>2</v>
      </c>
      <c r="X23" s="7">
        <v>0</v>
      </c>
      <c r="Y23" s="7">
        <v>0</v>
      </c>
      <c r="Z23" s="7">
        <v>2</v>
      </c>
      <c r="AA23" s="7">
        <v>2</v>
      </c>
      <c r="AB23" s="7">
        <v>6</v>
      </c>
      <c r="AC23" s="7">
        <v>3</v>
      </c>
      <c r="AD23" s="7">
        <v>3</v>
      </c>
      <c r="AE23" s="7">
        <v>0</v>
      </c>
      <c r="AF23" s="7">
        <v>6</v>
      </c>
      <c r="AG23" s="7">
        <v>6</v>
      </c>
      <c r="AH23" s="7">
        <v>1</v>
      </c>
      <c r="AI23" s="7">
        <v>5</v>
      </c>
      <c r="AJ23" s="7">
        <v>6</v>
      </c>
      <c r="AK23" s="7">
        <v>4</v>
      </c>
      <c r="AL23" s="7">
        <v>7</v>
      </c>
      <c r="AM23" s="7">
        <v>5</v>
      </c>
      <c r="AN23" s="7">
        <v>4</v>
      </c>
      <c r="AO23" s="7">
        <v>1</v>
      </c>
      <c r="AP23" s="7">
        <v>0</v>
      </c>
      <c r="AQ23" s="7">
        <v>1</v>
      </c>
      <c r="AR23" s="7">
        <v>8</v>
      </c>
      <c r="AS23" s="7">
        <v>7</v>
      </c>
      <c r="AT23" s="7">
        <v>0</v>
      </c>
      <c r="AU23" s="7">
        <v>4</v>
      </c>
      <c r="AV23" s="7">
        <v>4</v>
      </c>
      <c r="AW23" s="7">
        <v>20</v>
      </c>
      <c r="AX23" s="7">
        <v>2</v>
      </c>
      <c r="AY23" s="7">
        <v>1</v>
      </c>
      <c r="AZ23" s="7">
        <v>6</v>
      </c>
      <c r="BA23" s="7">
        <v>10</v>
      </c>
      <c r="BB23" s="7">
        <v>2</v>
      </c>
      <c r="BC23" s="7">
        <v>1</v>
      </c>
      <c r="BD23" s="7">
        <v>6</v>
      </c>
      <c r="BE23" s="7">
        <v>2</v>
      </c>
      <c r="BF23" s="7">
        <v>1</v>
      </c>
      <c r="BG23" s="7">
        <v>7</v>
      </c>
      <c r="BH23" s="7">
        <v>1</v>
      </c>
      <c r="BI23" s="7">
        <v>10</v>
      </c>
      <c r="BJ23" s="7">
        <v>8</v>
      </c>
      <c r="BK23" s="7">
        <v>3</v>
      </c>
      <c r="BL23" s="7">
        <v>3</v>
      </c>
      <c r="BM23" s="7">
        <v>6</v>
      </c>
      <c r="BN23" s="7">
        <v>2</v>
      </c>
      <c r="BO23" s="7">
        <v>10</v>
      </c>
      <c r="BP23" s="7">
        <v>6</v>
      </c>
      <c r="BQ23" s="7">
        <v>14</v>
      </c>
      <c r="BR23" s="7">
        <v>3</v>
      </c>
      <c r="BS23" s="7">
        <v>0</v>
      </c>
      <c r="BT23" s="7">
        <v>13</v>
      </c>
      <c r="BU23" s="7">
        <v>29</v>
      </c>
      <c r="BV23" s="7">
        <v>23</v>
      </c>
      <c r="BW23" s="7">
        <v>3</v>
      </c>
      <c r="BX23" s="7">
        <v>11</v>
      </c>
      <c r="BY23" s="7">
        <v>1</v>
      </c>
      <c r="BZ23" s="7">
        <v>3</v>
      </c>
      <c r="CA23" s="7">
        <v>22</v>
      </c>
      <c r="CB23" s="7">
        <v>4</v>
      </c>
      <c r="CC23" s="7">
        <v>7</v>
      </c>
      <c r="CD23" s="7">
        <v>9</v>
      </c>
      <c r="CE23" s="7">
        <v>1</v>
      </c>
      <c r="CF23" s="7">
        <v>2</v>
      </c>
      <c r="CG23" s="7">
        <f t="shared" si="3"/>
        <v>19</v>
      </c>
      <c r="CH23" s="7">
        <v>27</v>
      </c>
      <c r="CI23" s="7">
        <v>10</v>
      </c>
      <c r="CJ23" s="7">
        <v>13</v>
      </c>
      <c r="CK23" s="7">
        <v>1</v>
      </c>
      <c r="CL23" s="7">
        <v>25</v>
      </c>
      <c r="CM23" s="7">
        <v>9</v>
      </c>
    </row>
    <row r="24" spans="1:91" x14ac:dyDescent="0.2">
      <c r="A24" s="52" t="s">
        <v>220</v>
      </c>
      <c r="B24" s="7">
        <f>SUM(C24:J24)</f>
        <v>626</v>
      </c>
      <c r="C24" s="7">
        <f>SUM(K24:S24)-P24</f>
        <v>10</v>
      </c>
      <c r="D24" s="7">
        <f>SUM(T24:Z24)</f>
        <v>17</v>
      </c>
      <c r="E24" s="7">
        <f>SUM(AA24:AI24)</f>
        <v>23</v>
      </c>
      <c r="F24" s="7">
        <f>SUM(AJ24:AP24)</f>
        <v>30</v>
      </c>
      <c r="G24" s="7">
        <f>SUM(AQ24:BA24)</f>
        <v>71</v>
      </c>
      <c r="H24" s="7">
        <f>SUM(BB24:BN24)</f>
        <v>69</v>
      </c>
      <c r="I24" s="7">
        <f>SUM(BO24:CA24)</f>
        <v>218</v>
      </c>
      <c r="J24" s="7">
        <f>SUM(CB24:CM24)-CG24</f>
        <v>188</v>
      </c>
      <c r="K24" s="7">
        <v>1</v>
      </c>
      <c r="L24" s="7">
        <v>0</v>
      </c>
      <c r="M24" s="7">
        <v>1</v>
      </c>
      <c r="N24" s="7">
        <v>0</v>
      </c>
      <c r="O24" s="7">
        <v>5</v>
      </c>
      <c r="P24" s="7">
        <f t="shared" si="2"/>
        <v>7</v>
      </c>
      <c r="Q24" s="7">
        <v>3</v>
      </c>
      <c r="R24" s="7">
        <v>0</v>
      </c>
      <c r="S24" s="7">
        <v>0</v>
      </c>
      <c r="T24" s="7">
        <v>3</v>
      </c>
      <c r="U24" s="7">
        <v>4</v>
      </c>
      <c r="V24" s="7">
        <v>1</v>
      </c>
      <c r="W24" s="7">
        <v>2</v>
      </c>
      <c r="X24" s="7">
        <v>1</v>
      </c>
      <c r="Y24" s="7">
        <v>3</v>
      </c>
      <c r="Z24" s="7">
        <v>3</v>
      </c>
      <c r="AA24" s="7">
        <v>3</v>
      </c>
      <c r="AB24" s="7">
        <v>2</v>
      </c>
      <c r="AC24" s="7">
        <v>0</v>
      </c>
      <c r="AD24" s="7">
        <v>2</v>
      </c>
      <c r="AE24" s="7">
        <v>1</v>
      </c>
      <c r="AF24" s="7">
        <v>5</v>
      </c>
      <c r="AG24" s="7">
        <v>6</v>
      </c>
      <c r="AH24" s="7">
        <v>1</v>
      </c>
      <c r="AI24" s="7">
        <v>3</v>
      </c>
      <c r="AJ24" s="7">
        <v>6</v>
      </c>
      <c r="AK24" s="7">
        <v>3</v>
      </c>
      <c r="AL24" s="7">
        <v>4</v>
      </c>
      <c r="AM24" s="7">
        <v>11</v>
      </c>
      <c r="AN24" s="7">
        <v>1</v>
      </c>
      <c r="AO24" s="7">
        <v>1</v>
      </c>
      <c r="AP24" s="7">
        <v>4</v>
      </c>
      <c r="AQ24" s="7">
        <v>2</v>
      </c>
      <c r="AR24" s="7">
        <v>7</v>
      </c>
      <c r="AS24" s="7">
        <v>2</v>
      </c>
      <c r="AT24" s="7">
        <v>6</v>
      </c>
      <c r="AU24" s="7">
        <v>3</v>
      </c>
      <c r="AV24" s="7">
        <v>9</v>
      </c>
      <c r="AW24" s="7">
        <v>17</v>
      </c>
      <c r="AX24" s="7">
        <v>7</v>
      </c>
      <c r="AY24" s="7">
        <v>0</v>
      </c>
      <c r="AZ24" s="7">
        <v>7</v>
      </c>
      <c r="BA24" s="7">
        <v>11</v>
      </c>
      <c r="BB24" s="7">
        <v>3</v>
      </c>
      <c r="BC24" s="7">
        <v>0</v>
      </c>
      <c r="BD24" s="7">
        <v>8</v>
      </c>
      <c r="BE24" s="7">
        <v>2</v>
      </c>
      <c r="BF24" s="7">
        <v>2</v>
      </c>
      <c r="BG24" s="7">
        <v>14</v>
      </c>
      <c r="BH24" s="7">
        <v>2</v>
      </c>
      <c r="BI24" s="7">
        <v>6</v>
      </c>
      <c r="BJ24" s="7">
        <v>17</v>
      </c>
      <c r="BK24" s="7">
        <v>7</v>
      </c>
      <c r="BL24" s="7">
        <v>3</v>
      </c>
      <c r="BM24" s="7">
        <v>4</v>
      </c>
      <c r="BN24" s="7">
        <v>1</v>
      </c>
      <c r="BO24" s="7">
        <v>18</v>
      </c>
      <c r="BP24" s="7">
        <v>6</v>
      </c>
      <c r="BQ24" s="7">
        <v>32</v>
      </c>
      <c r="BR24" s="7">
        <v>7</v>
      </c>
      <c r="BS24" s="7">
        <v>2</v>
      </c>
      <c r="BT24" s="7">
        <v>21</v>
      </c>
      <c r="BU24" s="7">
        <v>40</v>
      </c>
      <c r="BV24" s="7">
        <v>33</v>
      </c>
      <c r="BW24" s="7">
        <v>3</v>
      </c>
      <c r="BX24" s="7">
        <v>26</v>
      </c>
      <c r="BY24" s="7">
        <v>5</v>
      </c>
      <c r="BZ24" s="7">
        <v>1</v>
      </c>
      <c r="CA24" s="7">
        <v>24</v>
      </c>
      <c r="CB24" s="7">
        <v>14</v>
      </c>
      <c r="CC24" s="7">
        <v>4</v>
      </c>
      <c r="CD24" s="7">
        <v>14</v>
      </c>
      <c r="CE24" s="7">
        <v>1</v>
      </c>
      <c r="CF24" s="7">
        <v>9</v>
      </c>
      <c r="CG24" s="7">
        <f t="shared" si="3"/>
        <v>28</v>
      </c>
      <c r="CH24" s="7">
        <v>39</v>
      </c>
      <c r="CI24" s="7">
        <v>28</v>
      </c>
      <c r="CJ24" s="7">
        <v>10</v>
      </c>
      <c r="CK24" s="7">
        <v>1</v>
      </c>
      <c r="CL24" s="7">
        <v>46</v>
      </c>
      <c r="CM24" s="7">
        <v>22</v>
      </c>
    </row>
    <row r="25" spans="1:91" x14ac:dyDescent="0.2">
      <c r="A25" s="5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236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52">
        <v>2</v>
      </c>
      <c r="B27" s="7">
        <f>SUM(C27:J27)</f>
        <v>2412</v>
      </c>
      <c r="C27" s="7">
        <f>SUM(K27:S27)-P27</f>
        <v>191</v>
      </c>
      <c r="D27" s="7">
        <f>SUM(T27:Z27)</f>
        <v>229</v>
      </c>
      <c r="E27" s="7">
        <f>SUM(AA27:AI27)</f>
        <v>239</v>
      </c>
      <c r="F27" s="7">
        <f>SUM(AJ27:AP27)</f>
        <v>278</v>
      </c>
      <c r="G27" s="7">
        <f>SUM(AQ27:BA27)</f>
        <v>372</v>
      </c>
      <c r="H27" s="7">
        <f>SUM(BB27:BN27)</f>
        <v>278</v>
      </c>
      <c r="I27" s="7">
        <f>SUM(BO27:CA27)</f>
        <v>426</v>
      </c>
      <c r="J27" s="7">
        <f>SUM(CB27:CM27)-CG27</f>
        <v>399</v>
      </c>
      <c r="K27" s="7">
        <v>8</v>
      </c>
      <c r="L27" s="7">
        <v>46</v>
      </c>
      <c r="M27" s="7">
        <v>19</v>
      </c>
      <c r="N27" s="7">
        <v>25</v>
      </c>
      <c r="O27" s="7">
        <v>21</v>
      </c>
      <c r="P27" s="7">
        <f t="shared" si="2"/>
        <v>119</v>
      </c>
      <c r="Q27" s="7">
        <v>34</v>
      </c>
      <c r="R27" s="7">
        <v>19</v>
      </c>
      <c r="S27" s="7">
        <v>19</v>
      </c>
      <c r="T27" s="7">
        <v>40</v>
      </c>
      <c r="U27" s="7">
        <v>34</v>
      </c>
      <c r="V27" s="7">
        <v>26</v>
      </c>
      <c r="W27" s="7">
        <v>25</v>
      </c>
      <c r="X27" s="7">
        <v>21</v>
      </c>
      <c r="Y27" s="7">
        <v>26</v>
      </c>
      <c r="Z27" s="7">
        <v>57</v>
      </c>
      <c r="AA27" s="7">
        <v>14</v>
      </c>
      <c r="AB27" s="7">
        <v>17</v>
      </c>
      <c r="AC27" s="7">
        <v>12</v>
      </c>
      <c r="AD27" s="7">
        <v>22</v>
      </c>
      <c r="AE27" s="7">
        <v>15</v>
      </c>
      <c r="AF27" s="7">
        <v>37</v>
      </c>
      <c r="AG27" s="7">
        <v>58</v>
      </c>
      <c r="AH27" s="7">
        <v>19</v>
      </c>
      <c r="AI27" s="7">
        <v>45</v>
      </c>
      <c r="AJ27" s="7">
        <v>38</v>
      </c>
      <c r="AK27" s="7">
        <v>56</v>
      </c>
      <c r="AL27" s="7">
        <v>58</v>
      </c>
      <c r="AM27" s="7">
        <v>51</v>
      </c>
      <c r="AN27" s="7">
        <v>21</v>
      </c>
      <c r="AO27" s="7">
        <v>33</v>
      </c>
      <c r="AP27" s="7">
        <v>21</v>
      </c>
      <c r="AQ27" s="7">
        <v>20</v>
      </c>
      <c r="AR27" s="7">
        <v>48</v>
      </c>
      <c r="AS27" s="7">
        <v>25</v>
      </c>
      <c r="AT27" s="7">
        <v>20</v>
      </c>
      <c r="AU27" s="7">
        <v>31</v>
      </c>
      <c r="AV27" s="7">
        <v>54</v>
      </c>
      <c r="AW27" s="7">
        <v>41</v>
      </c>
      <c r="AX27" s="7">
        <v>25</v>
      </c>
      <c r="AY27" s="7">
        <v>11</v>
      </c>
      <c r="AZ27" s="7">
        <v>23</v>
      </c>
      <c r="BA27" s="7">
        <v>74</v>
      </c>
      <c r="BB27" s="7">
        <v>38</v>
      </c>
      <c r="BC27" s="7">
        <v>8</v>
      </c>
      <c r="BD27" s="7">
        <v>30</v>
      </c>
      <c r="BE27" s="7">
        <v>15</v>
      </c>
      <c r="BF27" s="7">
        <v>7</v>
      </c>
      <c r="BG27" s="7">
        <v>31</v>
      </c>
      <c r="BH27" s="7">
        <v>9</v>
      </c>
      <c r="BI27" s="7">
        <v>26</v>
      </c>
      <c r="BJ27" s="7">
        <v>39</v>
      </c>
      <c r="BK27" s="7">
        <v>21</v>
      </c>
      <c r="BL27" s="7">
        <v>22</v>
      </c>
      <c r="BM27" s="7">
        <v>14</v>
      </c>
      <c r="BN27" s="7">
        <v>18</v>
      </c>
      <c r="BO27" s="7">
        <v>51</v>
      </c>
      <c r="BP27" s="7">
        <v>38</v>
      </c>
      <c r="BQ27" s="7">
        <v>39</v>
      </c>
      <c r="BR27" s="7">
        <v>22</v>
      </c>
      <c r="BS27" s="7">
        <v>4</v>
      </c>
      <c r="BT27" s="7">
        <v>50</v>
      </c>
      <c r="BU27" s="7">
        <v>76</v>
      </c>
      <c r="BV27" s="7">
        <v>40</v>
      </c>
      <c r="BW27" s="7">
        <v>16</v>
      </c>
      <c r="BX27" s="7">
        <v>26</v>
      </c>
      <c r="BY27" s="7">
        <v>11</v>
      </c>
      <c r="BZ27" s="7">
        <v>17</v>
      </c>
      <c r="CA27" s="7">
        <v>36</v>
      </c>
      <c r="CB27" s="7">
        <v>21</v>
      </c>
      <c r="CC27" s="7">
        <v>36</v>
      </c>
      <c r="CD27" s="7">
        <v>36</v>
      </c>
      <c r="CE27" s="7">
        <v>6</v>
      </c>
      <c r="CF27" s="7">
        <v>29</v>
      </c>
      <c r="CG27" s="7">
        <f t="shared" si="3"/>
        <v>107</v>
      </c>
      <c r="CH27" s="7">
        <v>60</v>
      </c>
      <c r="CI27" s="7">
        <v>59</v>
      </c>
      <c r="CJ27" s="7">
        <v>29</v>
      </c>
      <c r="CK27" s="7">
        <v>13</v>
      </c>
      <c r="CL27" s="7">
        <v>51</v>
      </c>
      <c r="CM27" s="7">
        <v>59</v>
      </c>
    </row>
    <row r="28" spans="1:91" x14ac:dyDescent="0.2">
      <c r="A28" s="52">
        <v>3</v>
      </c>
      <c r="B28" s="7">
        <f>SUM(C28:J28)</f>
        <v>679</v>
      </c>
      <c r="C28" s="7">
        <f>SUM(K28:S28)-P28</f>
        <v>48</v>
      </c>
      <c r="D28" s="7">
        <f>SUM(T28:Z28)</f>
        <v>42</v>
      </c>
      <c r="E28" s="7">
        <f>SUM(AA28:AI28)</f>
        <v>52</v>
      </c>
      <c r="F28" s="7">
        <f>SUM(AJ28:AP28)</f>
        <v>52</v>
      </c>
      <c r="G28" s="7">
        <f>SUM(AQ28:BA28)</f>
        <v>141</v>
      </c>
      <c r="H28" s="7">
        <f>SUM(BB28:BN28)</f>
        <v>65</v>
      </c>
      <c r="I28" s="7">
        <f>SUM(BO28:CA28)</f>
        <v>166</v>
      </c>
      <c r="J28" s="7">
        <f>SUM(CB28:CM28)-CG28</f>
        <v>113</v>
      </c>
      <c r="K28" s="7">
        <v>1</v>
      </c>
      <c r="L28" s="7">
        <v>9</v>
      </c>
      <c r="M28" s="7">
        <v>5</v>
      </c>
      <c r="N28" s="7">
        <v>8</v>
      </c>
      <c r="O28" s="7">
        <v>12</v>
      </c>
      <c r="P28" s="7">
        <f t="shared" si="2"/>
        <v>35</v>
      </c>
      <c r="Q28" s="7">
        <v>4</v>
      </c>
      <c r="R28" s="7">
        <v>6</v>
      </c>
      <c r="S28" s="7">
        <v>3</v>
      </c>
      <c r="T28" s="7">
        <v>6</v>
      </c>
      <c r="U28" s="7">
        <v>9</v>
      </c>
      <c r="V28" s="7">
        <v>6</v>
      </c>
      <c r="W28" s="7">
        <v>5</v>
      </c>
      <c r="X28" s="7">
        <v>3</v>
      </c>
      <c r="Y28" s="7">
        <v>5</v>
      </c>
      <c r="Z28" s="7">
        <v>8</v>
      </c>
      <c r="AA28" s="7">
        <v>4</v>
      </c>
      <c r="AB28" s="7">
        <v>8</v>
      </c>
      <c r="AC28" s="7">
        <v>1</v>
      </c>
      <c r="AD28" s="7">
        <v>5</v>
      </c>
      <c r="AE28" s="7">
        <v>3</v>
      </c>
      <c r="AF28" s="7">
        <v>6</v>
      </c>
      <c r="AG28" s="7">
        <v>7</v>
      </c>
      <c r="AH28" s="7">
        <v>4</v>
      </c>
      <c r="AI28" s="7">
        <v>14</v>
      </c>
      <c r="AJ28" s="7">
        <v>8</v>
      </c>
      <c r="AK28" s="7">
        <v>9</v>
      </c>
      <c r="AL28" s="7">
        <v>10</v>
      </c>
      <c r="AM28" s="7">
        <v>13</v>
      </c>
      <c r="AN28" s="7">
        <v>4</v>
      </c>
      <c r="AO28" s="7">
        <v>5</v>
      </c>
      <c r="AP28" s="7">
        <v>3</v>
      </c>
      <c r="AQ28" s="7">
        <v>4</v>
      </c>
      <c r="AR28" s="7">
        <v>20</v>
      </c>
      <c r="AS28" s="7">
        <v>10</v>
      </c>
      <c r="AT28" s="7">
        <v>6</v>
      </c>
      <c r="AU28" s="7">
        <v>7</v>
      </c>
      <c r="AV28" s="7">
        <v>12</v>
      </c>
      <c r="AW28" s="7">
        <v>23</v>
      </c>
      <c r="AX28" s="7">
        <v>14</v>
      </c>
      <c r="AY28" s="7">
        <v>1</v>
      </c>
      <c r="AZ28" s="7">
        <v>17</v>
      </c>
      <c r="BA28" s="7">
        <v>27</v>
      </c>
      <c r="BB28" s="7">
        <v>7</v>
      </c>
      <c r="BC28" s="7">
        <v>3</v>
      </c>
      <c r="BD28" s="7">
        <v>6</v>
      </c>
      <c r="BE28" s="7">
        <v>4</v>
      </c>
      <c r="BF28" s="7">
        <v>7</v>
      </c>
      <c r="BG28" s="7">
        <v>8</v>
      </c>
      <c r="BH28" s="7">
        <v>2</v>
      </c>
      <c r="BI28" s="7">
        <v>4</v>
      </c>
      <c r="BJ28" s="7">
        <v>9</v>
      </c>
      <c r="BK28" s="7">
        <v>3</v>
      </c>
      <c r="BL28" s="7">
        <v>6</v>
      </c>
      <c r="BM28" s="7">
        <v>6</v>
      </c>
      <c r="BN28" s="7">
        <v>0</v>
      </c>
      <c r="BO28" s="7">
        <v>11</v>
      </c>
      <c r="BP28" s="7">
        <v>11</v>
      </c>
      <c r="BQ28" s="7">
        <v>22</v>
      </c>
      <c r="BR28" s="7">
        <v>7</v>
      </c>
      <c r="BS28" s="7">
        <v>1</v>
      </c>
      <c r="BT28" s="7">
        <v>16</v>
      </c>
      <c r="BU28" s="7">
        <v>32</v>
      </c>
      <c r="BV28" s="7">
        <v>11</v>
      </c>
      <c r="BW28" s="7">
        <v>10</v>
      </c>
      <c r="BX28" s="7">
        <v>17</v>
      </c>
      <c r="BY28" s="7">
        <v>4</v>
      </c>
      <c r="BZ28" s="7">
        <v>7</v>
      </c>
      <c r="CA28" s="7">
        <v>17</v>
      </c>
      <c r="CB28" s="7">
        <v>10</v>
      </c>
      <c r="CC28" s="7">
        <v>6</v>
      </c>
      <c r="CD28" s="7">
        <v>11</v>
      </c>
      <c r="CE28" s="7">
        <v>3</v>
      </c>
      <c r="CF28" s="7">
        <v>7</v>
      </c>
      <c r="CG28" s="7">
        <f t="shared" si="3"/>
        <v>27</v>
      </c>
      <c r="CH28" s="7">
        <v>20</v>
      </c>
      <c r="CI28" s="7">
        <v>14</v>
      </c>
      <c r="CJ28" s="7">
        <v>7</v>
      </c>
      <c r="CK28" s="7">
        <v>3</v>
      </c>
      <c r="CL28" s="7">
        <v>17</v>
      </c>
      <c r="CM28" s="7">
        <v>15</v>
      </c>
    </row>
    <row r="29" spans="1:91" x14ac:dyDescent="0.2">
      <c r="A29" s="52">
        <v>4</v>
      </c>
      <c r="B29" s="7">
        <f>SUM(C29:J29)</f>
        <v>288</v>
      </c>
      <c r="C29" s="7">
        <f>SUM(K29:S29)-P29</f>
        <v>11</v>
      </c>
      <c r="D29" s="7">
        <f>SUM(T29:Z29)</f>
        <v>19</v>
      </c>
      <c r="E29" s="7">
        <f>SUM(AA29:AI29)</f>
        <v>23</v>
      </c>
      <c r="F29" s="7">
        <f>SUM(AJ29:AP29)</f>
        <v>17</v>
      </c>
      <c r="G29" s="7">
        <f>SUM(AQ29:BA29)</f>
        <v>42</v>
      </c>
      <c r="H29" s="7">
        <f>SUM(BB29:BN29)</f>
        <v>33</v>
      </c>
      <c r="I29" s="7">
        <f>SUM(BO29:CA29)</f>
        <v>87</v>
      </c>
      <c r="J29" s="7">
        <f>SUM(CB29:CM29)-CG29</f>
        <v>56</v>
      </c>
      <c r="K29" s="7">
        <v>0</v>
      </c>
      <c r="L29" s="7">
        <v>2</v>
      </c>
      <c r="M29" s="7">
        <v>2</v>
      </c>
      <c r="N29" s="7">
        <v>2</v>
      </c>
      <c r="O29" s="7">
        <v>1</v>
      </c>
      <c r="P29" s="7">
        <f t="shared" si="2"/>
        <v>7</v>
      </c>
      <c r="Q29" s="7">
        <v>1</v>
      </c>
      <c r="R29" s="7">
        <v>3</v>
      </c>
      <c r="S29" s="7">
        <v>0</v>
      </c>
      <c r="T29" s="7">
        <v>3</v>
      </c>
      <c r="U29" s="7">
        <v>0</v>
      </c>
      <c r="V29" s="7">
        <v>2</v>
      </c>
      <c r="W29" s="7">
        <v>3</v>
      </c>
      <c r="X29" s="7">
        <v>2</v>
      </c>
      <c r="Y29" s="7">
        <v>2</v>
      </c>
      <c r="Z29" s="7">
        <v>7</v>
      </c>
      <c r="AA29" s="7">
        <v>1</v>
      </c>
      <c r="AB29" s="7">
        <v>3</v>
      </c>
      <c r="AC29" s="7">
        <v>1</v>
      </c>
      <c r="AD29" s="7">
        <v>3</v>
      </c>
      <c r="AE29" s="7">
        <v>3</v>
      </c>
      <c r="AF29" s="7">
        <v>4</v>
      </c>
      <c r="AG29" s="7">
        <v>4</v>
      </c>
      <c r="AH29" s="7">
        <v>1</v>
      </c>
      <c r="AI29" s="7">
        <v>3</v>
      </c>
      <c r="AJ29" s="7">
        <v>3</v>
      </c>
      <c r="AK29" s="7">
        <v>5</v>
      </c>
      <c r="AL29" s="7">
        <v>2</v>
      </c>
      <c r="AM29" s="7">
        <v>2</v>
      </c>
      <c r="AN29" s="7">
        <v>2</v>
      </c>
      <c r="AO29" s="7">
        <v>2</v>
      </c>
      <c r="AP29" s="7">
        <v>1</v>
      </c>
      <c r="AQ29" s="7">
        <v>1</v>
      </c>
      <c r="AR29" s="7">
        <v>6</v>
      </c>
      <c r="AS29" s="7">
        <v>4</v>
      </c>
      <c r="AT29" s="7">
        <v>2</v>
      </c>
      <c r="AU29" s="7">
        <v>4</v>
      </c>
      <c r="AV29" s="7">
        <v>3</v>
      </c>
      <c r="AW29" s="7">
        <v>8</v>
      </c>
      <c r="AX29" s="7">
        <v>5</v>
      </c>
      <c r="AY29" s="7">
        <v>0</v>
      </c>
      <c r="AZ29" s="7">
        <v>4</v>
      </c>
      <c r="BA29" s="7">
        <v>5</v>
      </c>
      <c r="BB29" s="7">
        <v>4</v>
      </c>
      <c r="BC29" s="7">
        <v>0</v>
      </c>
      <c r="BD29" s="7">
        <v>2</v>
      </c>
      <c r="BE29" s="7">
        <v>5</v>
      </c>
      <c r="BF29" s="7">
        <v>0</v>
      </c>
      <c r="BG29" s="7">
        <v>5</v>
      </c>
      <c r="BH29" s="7">
        <v>2</v>
      </c>
      <c r="BI29" s="7">
        <v>3</v>
      </c>
      <c r="BJ29" s="7">
        <v>7</v>
      </c>
      <c r="BK29" s="7">
        <v>1</v>
      </c>
      <c r="BL29" s="7">
        <v>1</v>
      </c>
      <c r="BM29" s="7">
        <v>0</v>
      </c>
      <c r="BN29" s="7">
        <v>3</v>
      </c>
      <c r="BO29" s="7">
        <v>6</v>
      </c>
      <c r="BP29" s="7">
        <v>2</v>
      </c>
      <c r="BQ29" s="7">
        <v>12</v>
      </c>
      <c r="BR29" s="7">
        <v>0</v>
      </c>
      <c r="BS29" s="7">
        <v>0</v>
      </c>
      <c r="BT29" s="7">
        <v>7</v>
      </c>
      <c r="BU29" s="7">
        <v>17</v>
      </c>
      <c r="BV29" s="7">
        <v>9</v>
      </c>
      <c r="BW29" s="7">
        <v>6</v>
      </c>
      <c r="BX29" s="7">
        <v>12</v>
      </c>
      <c r="BY29" s="7">
        <v>0</v>
      </c>
      <c r="BZ29" s="7">
        <v>3</v>
      </c>
      <c r="CA29" s="7">
        <v>13</v>
      </c>
      <c r="CB29" s="7">
        <v>4</v>
      </c>
      <c r="CC29" s="7">
        <v>1</v>
      </c>
      <c r="CD29" s="7">
        <v>5</v>
      </c>
      <c r="CE29" s="7">
        <v>0</v>
      </c>
      <c r="CF29" s="7">
        <v>4</v>
      </c>
      <c r="CG29" s="7">
        <f t="shared" si="3"/>
        <v>10</v>
      </c>
      <c r="CH29" s="7">
        <v>10</v>
      </c>
      <c r="CI29" s="7">
        <v>7</v>
      </c>
      <c r="CJ29" s="7">
        <v>4</v>
      </c>
      <c r="CK29" s="7">
        <v>0</v>
      </c>
      <c r="CL29" s="7">
        <v>13</v>
      </c>
      <c r="CM29" s="7">
        <v>8</v>
      </c>
    </row>
    <row r="30" spans="1:91" x14ac:dyDescent="0.2">
      <c r="A30" s="52" t="s">
        <v>220</v>
      </c>
      <c r="B30" s="7">
        <f>SUM(C30:J30)</f>
        <v>313</v>
      </c>
      <c r="C30" s="7">
        <f>SUM(K30:S30)-P30</f>
        <v>9</v>
      </c>
      <c r="D30" s="7">
        <f>SUM(T30:Z30)</f>
        <v>7</v>
      </c>
      <c r="E30" s="7">
        <f>SUM(AA30:AI30)</f>
        <v>15</v>
      </c>
      <c r="F30" s="7">
        <f>SUM(AJ30:AP30)</f>
        <v>20</v>
      </c>
      <c r="G30" s="7">
        <f>SUM(AQ30:BA30)</f>
        <v>36</v>
      </c>
      <c r="H30" s="7">
        <f>SUM(BB30:BN30)</f>
        <v>42</v>
      </c>
      <c r="I30" s="7">
        <f>SUM(BO30:CA30)</f>
        <v>92</v>
      </c>
      <c r="J30" s="7">
        <f>SUM(CB30:CM30)-CG30</f>
        <v>92</v>
      </c>
      <c r="K30" s="7">
        <v>0</v>
      </c>
      <c r="L30" s="7">
        <v>2</v>
      </c>
      <c r="M30" s="7">
        <v>1</v>
      </c>
      <c r="N30" s="7">
        <v>1</v>
      </c>
      <c r="O30" s="7">
        <v>1</v>
      </c>
      <c r="P30" s="7">
        <f t="shared" si="2"/>
        <v>5</v>
      </c>
      <c r="Q30" s="7">
        <v>1</v>
      </c>
      <c r="R30" s="7">
        <v>1</v>
      </c>
      <c r="S30" s="7">
        <v>2</v>
      </c>
      <c r="T30" s="7">
        <v>1</v>
      </c>
      <c r="U30" s="7">
        <v>1</v>
      </c>
      <c r="V30" s="7">
        <v>0</v>
      </c>
      <c r="W30" s="7">
        <v>0</v>
      </c>
      <c r="X30" s="7">
        <v>2</v>
      </c>
      <c r="Y30" s="7">
        <v>2</v>
      </c>
      <c r="Z30" s="7">
        <v>1</v>
      </c>
      <c r="AA30" s="7">
        <v>0</v>
      </c>
      <c r="AB30" s="7">
        <v>2</v>
      </c>
      <c r="AC30" s="7">
        <v>0</v>
      </c>
      <c r="AD30" s="7">
        <v>4</v>
      </c>
      <c r="AE30" s="7">
        <v>2</v>
      </c>
      <c r="AF30" s="7">
        <v>2</v>
      </c>
      <c r="AG30" s="7">
        <v>2</v>
      </c>
      <c r="AH30" s="7">
        <v>1</v>
      </c>
      <c r="AI30" s="7">
        <v>2</v>
      </c>
      <c r="AJ30" s="7">
        <v>6</v>
      </c>
      <c r="AK30" s="7">
        <v>3</v>
      </c>
      <c r="AL30" s="7">
        <v>5</v>
      </c>
      <c r="AM30" s="7">
        <v>2</v>
      </c>
      <c r="AN30" s="7">
        <v>0</v>
      </c>
      <c r="AO30" s="7">
        <v>1</v>
      </c>
      <c r="AP30" s="7">
        <v>3</v>
      </c>
      <c r="AQ30" s="7">
        <v>1</v>
      </c>
      <c r="AR30" s="7">
        <v>2</v>
      </c>
      <c r="AS30" s="7">
        <v>5</v>
      </c>
      <c r="AT30" s="7">
        <v>1</v>
      </c>
      <c r="AU30" s="7">
        <v>1</v>
      </c>
      <c r="AV30" s="7">
        <v>2</v>
      </c>
      <c r="AW30" s="7">
        <v>12</v>
      </c>
      <c r="AX30" s="7">
        <v>4</v>
      </c>
      <c r="AY30" s="7">
        <v>0</v>
      </c>
      <c r="AZ30" s="7">
        <v>7</v>
      </c>
      <c r="BA30" s="7">
        <v>1</v>
      </c>
      <c r="BB30" s="7">
        <v>0</v>
      </c>
      <c r="BC30" s="7">
        <v>1</v>
      </c>
      <c r="BD30" s="7">
        <v>3</v>
      </c>
      <c r="BE30" s="7">
        <v>2</v>
      </c>
      <c r="BF30" s="7">
        <v>2</v>
      </c>
      <c r="BG30" s="7">
        <v>12</v>
      </c>
      <c r="BH30" s="7">
        <v>1</v>
      </c>
      <c r="BI30" s="7">
        <v>4</v>
      </c>
      <c r="BJ30" s="7">
        <v>10</v>
      </c>
      <c r="BK30" s="7">
        <v>3</v>
      </c>
      <c r="BL30" s="7">
        <v>2</v>
      </c>
      <c r="BM30" s="7">
        <v>0</v>
      </c>
      <c r="BN30" s="7">
        <v>2</v>
      </c>
      <c r="BO30" s="7">
        <v>12</v>
      </c>
      <c r="BP30" s="7">
        <v>1</v>
      </c>
      <c r="BQ30" s="7">
        <v>17</v>
      </c>
      <c r="BR30" s="7">
        <v>0</v>
      </c>
      <c r="BS30" s="7">
        <v>0</v>
      </c>
      <c r="BT30" s="7">
        <v>6</v>
      </c>
      <c r="BU30" s="7">
        <v>15</v>
      </c>
      <c r="BV30" s="7">
        <v>5</v>
      </c>
      <c r="BW30" s="7">
        <v>4</v>
      </c>
      <c r="BX30" s="7">
        <v>14</v>
      </c>
      <c r="BY30" s="7">
        <v>2</v>
      </c>
      <c r="BZ30" s="7">
        <v>4</v>
      </c>
      <c r="CA30" s="7">
        <v>12</v>
      </c>
      <c r="CB30" s="7">
        <v>8</v>
      </c>
      <c r="CC30" s="7">
        <v>6</v>
      </c>
      <c r="CD30" s="7">
        <v>10</v>
      </c>
      <c r="CE30" s="7">
        <v>1</v>
      </c>
      <c r="CF30" s="7">
        <v>4</v>
      </c>
      <c r="CG30" s="7">
        <f t="shared" si="3"/>
        <v>21</v>
      </c>
      <c r="CH30" s="7">
        <v>19</v>
      </c>
      <c r="CI30" s="7">
        <v>7</v>
      </c>
      <c r="CJ30" s="7">
        <v>9</v>
      </c>
      <c r="CK30" s="7">
        <v>2</v>
      </c>
      <c r="CL30" s="7">
        <v>17</v>
      </c>
      <c r="CM30" s="7">
        <v>9</v>
      </c>
    </row>
    <row r="31" spans="1:91" x14ac:dyDescent="0.2">
      <c r="A31" s="5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237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2">
        <v>2</v>
      </c>
      <c r="B33" s="7">
        <f>SUM(C33:J33)</f>
        <v>1791</v>
      </c>
      <c r="C33" s="7">
        <f>SUM(K33:S33)-P33</f>
        <v>142</v>
      </c>
      <c r="D33" s="7">
        <f>SUM(T33:Z33)</f>
        <v>193</v>
      </c>
      <c r="E33" s="7">
        <f>SUM(AA33:AI33)</f>
        <v>205</v>
      </c>
      <c r="F33" s="7">
        <f>SUM(AJ33:AP33)</f>
        <v>196</v>
      </c>
      <c r="G33" s="7">
        <f>SUM(AQ33:BA33)</f>
        <v>245</v>
      </c>
      <c r="H33" s="7">
        <f>SUM(BB33:BN33)</f>
        <v>231</v>
      </c>
      <c r="I33" s="7">
        <f>SUM(BO33:CA33)</f>
        <v>284</v>
      </c>
      <c r="J33" s="7">
        <f>SUM(CB33:CM33)-CG33</f>
        <v>295</v>
      </c>
      <c r="K33" s="7">
        <v>7</v>
      </c>
      <c r="L33" s="7">
        <v>35</v>
      </c>
      <c r="M33" s="7">
        <v>16</v>
      </c>
      <c r="N33" s="7">
        <v>15</v>
      </c>
      <c r="O33" s="7">
        <v>25</v>
      </c>
      <c r="P33" s="7">
        <f t="shared" si="2"/>
        <v>98</v>
      </c>
      <c r="Q33" s="7">
        <v>20</v>
      </c>
      <c r="R33" s="7">
        <v>13</v>
      </c>
      <c r="S33" s="7">
        <v>11</v>
      </c>
      <c r="T33" s="7">
        <v>40</v>
      </c>
      <c r="U33" s="7">
        <v>24</v>
      </c>
      <c r="V33" s="7">
        <v>10</v>
      </c>
      <c r="W33" s="7">
        <v>18</v>
      </c>
      <c r="X33" s="7">
        <v>31</v>
      </c>
      <c r="Y33" s="7">
        <v>19</v>
      </c>
      <c r="Z33" s="7">
        <v>51</v>
      </c>
      <c r="AA33" s="7">
        <v>12</v>
      </c>
      <c r="AB33" s="7">
        <v>29</v>
      </c>
      <c r="AC33" s="7">
        <v>12</v>
      </c>
      <c r="AD33" s="7">
        <v>10</v>
      </c>
      <c r="AE33" s="7">
        <v>18</v>
      </c>
      <c r="AF33" s="7">
        <v>23</v>
      </c>
      <c r="AG33" s="7">
        <v>47</v>
      </c>
      <c r="AH33" s="7">
        <v>18</v>
      </c>
      <c r="AI33" s="7">
        <v>36</v>
      </c>
      <c r="AJ33" s="7">
        <v>30</v>
      </c>
      <c r="AK33" s="7">
        <v>33</v>
      </c>
      <c r="AL33" s="7">
        <v>48</v>
      </c>
      <c r="AM33" s="7">
        <v>35</v>
      </c>
      <c r="AN33" s="7">
        <v>11</v>
      </c>
      <c r="AO33" s="7">
        <v>18</v>
      </c>
      <c r="AP33" s="7">
        <v>21</v>
      </c>
      <c r="AQ33" s="7">
        <v>14</v>
      </c>
      <c r="AR33" s="7">
        <v>29</v>
      </c>
      <c r="AS33" s="7">
        <v>14</v>
      </c>
      <c r="AT33" s="7">
        <v>12</v>
      </c>
      <c r="AU33" s="7">
        <v>22</v>
      </c>
      <c r="AV33" s="7">
        <v>41</v>
      </c>
      <c r="AW33" s="7">
        <v>18</v>
      </c>
      <c r="AX33" s="7">
        <v>14</v>
      </c>
      <c r="AY33" s="7">
        <v>4</v>
      </c>
      <c r="AZ33" s="7">
        <v>15</v>
      </c>
      <c r="BA33" s="7">
        <v>62</v>
      </c>
      <c r="BB33" s="7">
        <v>36</v>
      </c>
      <c r="BC33" s="7">
        <v>2</v>
      </c>
      <c r="BD33" s="7">
        <v>20</v>
      </c>
      <c r="BE33" s="7">
        <v>12</v>
      </c>
      <c r="BF33" s="7">
        <v>6</v>
      </c>
      <c r="BG33" s="7">
        <v>29</v>
      </c>
      <c r="BH33" s="7">
        <v>7</v>
      </c>
      <c r="BI33" s="7">
        <v>13</v>
      </c>
      <c r="BJ33" s="7">
        <v>31</v>
      </c>
      <c r="BK33" s="7">
        <v>16</v>
      </c>
      <c r="BL33" s="7">
        <v>31</v>
      </c>
      <c r="BM33" s="7">
        <v>10</v>
      </c>
      <c r="BN33" s="7">
        <v>18</v>
      </c>
      <c r="BO33" s="7">
        <v>31</v>
      </c>
      <c r="BP33" s="7">
        <v>25</v>
      </c>
      <c r="BQ33" s="7">
        <v>26</v>
      </c>
      <c r="BR33" s="7">
        <v>15</v>
      </c>
      <c r="BS33" s="7">
        <v>2</v>
      </c>
      <c r="BT33" s="7">
        <v>41</v>
      </c>
      <c r="BU33" s="7">
        <v>60</v>
      </c>
      <c r="BV33" s="7">
        <v>16</v>
      </c>
      <c r="BW33" s="7">
        <v>10</v>
      </c>
      <c r="BX33" s="7">
        <v>20</v>
      </c>
      <c r="BY33" s="7">
        <v>3</v>
      </c>
      <c r="BZ33" s="7">
        <v>9</v>
      </c>
      <c r="CA33" s="7">
        <v>26</v>
      </c>
      <c r="CB33" s="7">
        <v>14</v>
      </c>
      <c r="CC33" s="7">
        <v>26</v>
      </c>
      <c r="CD33" s="7">
        <v>34</v>
      </c>
      <c r="CE33" s="7">
        <v>11</v>
      </c>
      <c r="CF33" s="7">
        <v>15</v>
      </c>
      <c r="CG33" s="7">
        <f t="shared" si="3"/>
        <v>86</v>
      </c>
      <c r="CH33" s="7">
        <v>41</v>
      </c>
      <c r="CI33" s="7">
        <v>45</v>
      </c>
      <c r="CJ33" s="7">
        <v>29</v>
      </c>
      <c r="CK33" s="7">
        <v>7</v>
      </c>
      <c r="CL33" s="7">
        <v>37</v>
      </c>
      <c r="CM33" s="7">
        <v>36</v>
      </c>
    </row>
    <row r="34" spans="1:91" x14ac:dyDescent="0.2">
      <c r="A34" s="52">
        <v>3</v>
      </c>
      <c r="B34" s="7">
        <f>SUM(C34:J34)</f>
        <v>492</v>
      </c>
      <c r="C34" s="7">
        <f>SUM(K34:S34)-P34</f>
        <v>42</v>
      </c>
      <c r="D34" s="7">
        <f>SUM(T34:Z34)</f>
        <v>19</v>
      </c>
      <c r="E34" s="7">
        <f>SUM(AA34:AI34)</f>
        <v>52</v>
      </c>
      <c r="F34" s="7">
        <f>SUM(AJ34:AP34)</f>
        <v>38</v>
      </c>
      <c r="G34" s="7">
        <f>SUM(AQ34:BA34)</f>
        <v>93</v>
      </c>
      <c r="H34" s="7">
        <f>SUM(BB34:BN34)</f>
        <v>62</v>
      </c>
      <c r="I34" s="7">
        <f>SUM(BO34:CA34)</f>
        <v>107</v>
      </c>
      <c r="J34" s="7">
        <f>SUM(CB34:CM34)-CG34</f>
        <v>79</v>
      </c>
      <c r="K34" s="7">
        <v>3</v>
      </c>
      <c r="L34" s="7">
        <v>4</v>
      </c>
      <c r="M34" s="7">
        <v>3</v>
      </c>
      <c r="N34" s="7">
        <v>6</v>
      </c>
      <c r="O34" s="7">
        <v>5</v>
      </c>
      <c r="P34" s="7">
        <f t="shared" si="2"/>
        <v>21</v>
      </c>
      <c r="Q34" s="7">
        <v>8</v>
      </c>
      <c r="R34" s="7">
        <v>8</v>
      </c>
      <c r="S34" s="7">
        <v>5</v>
      </c>
      <c r="T34" s="7">
        <v>0</v>
      </c>
      <c r="U34" s="7">
        <v>4</v>
      </c>
      <c r="V34" s="7">
        <v>6</v>
      </c>
      <c r="W34" s="7">
        <v>1</v>
      </c>
      <c r="X34" s="7">
        <v>3</v>
      </c>
      <c r="Y34" s="7">
        <v>1</v>
      </c>
      <c r="Z34" s="7">
        <v>4</v>
      </c>
      <c r="AA34" s="7">
        <v>3</v>
      </c>
      <c r="AB34" s="7">
        <v>8</v>
      </c>
      <c r="AC34" s="7">
        <v>1</v>
      </c>
      <c r="AD34" s="7">
        <v>4</v>
      </c>
      <c r="AE34" s="7">
        <v>5</v>
      </c>
      <c r="AF34" s="7">
        <v>3</v>
      </c>
      <c r="AG34" s="7">
        <v>16</v>
      </c>
      <c r="AH34" s="7">
        <v>4</v>
      </c>
      <c r="AI34" s="7">
        <v>8</v>
      </c>
      <c r="AJ34" s="7">
        <v>5</v>
      </c>
      <c r="AK34" s="7">
        <v>6</v>
      </c>
      <c r="AL34" s="7">
        <v>11</v>
      </c>
      <c r="AM34" s="7">
        <v>9</v>
      </c>
      <c r="AN34" s="7">
        <v>1</v>
      </c>
      <c r="AO34" s="7">
        <v>5</v>
      </c>
      <c r="AP34" s="7">
        <v>1</v>
      </c>
      <c r="AQ34" s="7">
        <v>3</v>
      </c>
      <c r="AR34" s="7">
        <v>9</v>
      </c>
      <c r="AS34" s="7">
        <v>6</v>
      </c>
      <c r="AT34" s="7">
        <v>6</v>
      </c>
      <c r="AU34" s="7">
        <v>5</v>
      </c>
      <c r="AV34" s="7">
        <v>10</v>
      </c>
      <c r="AW34" s="7">
        <v>20</v>
      </c>
      <c r="AX34" s="7">
        <v>10</v>
      </c>
      <c r="AY34" s="7">
        <v>2</v>
      </c>
      <c r="AZ34" s="7">
        <v>6</v>
      </c>
      <c r="BA34" s="7">
        <v>16</v>
      </c>
      <c r="BB34" s="7">
        <v>6</v>
      </c>
      <c r="BC34" s="7">
        <v>1</v>
      </c>
      <c r="BD34" s="7">
        <v>4</v>
      </c>
      <c r="BE34" s="7">
        <v>1</v>
      </c>
      <c r="BF34" s="7">
        <v>3</v>
      </c>
      <c r="BG34" s="7">
        <v>13</v>
      </c>
      <c r="BH34" s="7">
        <v>4</v>
      </c>
      <c r="BI34" s="7">
        <v>6</v>
      </c>
      <c r="BJ34" s="7">
        <v>10</v>
      </c>
      <c r="BK34" s="7">
        <v>1</v>
      </c>
      <c r="BL34" s="7">
        <v>6</v>
      </c>
      <c r="BM34" s="7">
        <v>3</v>
      </c>
      <c r="BN34" s="7">
        <v>4</v>
      </c>
      <c r="BO34" s="7">
        <v>7</v>
      </c>
      <c r="BP34" s="7">
        <v>8</v>
      </c>
      <c r="BQ34" s="7">
        <v>10</v>
      </c>
      <c r="BR34" s="7">
        <v>9</v>
      </c>
      <c r="BS34" s="7">
        <v>0</v>
      </c>
      <c r="BT34" s="7">
        <v>10</v>
      </c>
      <c r="BU34" s="7">
        <v>17</v>
      </c>
      <c r="BV34" s="7">
        <v>16</v>
      </c>
      <c r="BW34" s="7">
        <v>4</v>
      </c>
      <c r="BX34" s="7">
        <v>7</v>
      </c>
      <c r="BY34" s="7">
        <v>0</v>
      </c>
      <c r="BZ34" s="7">
        <v>6</v>
      </c>
      <c r="CA34" s="7">
        <v>13</v>
      </c>
      <c r="CB34" s="7">
        <v>5</v>
      </c>
      <c r="CC34" s="7">
        <v>1</v>
      </c>
      <c r="CD34" s="7">
        <v>8</v>
      </c>
      <c r="CE34" s="7">
        <v>2</v>
      </c>
      <c r="CF34" s="7">
        <v>1</v>
      </c>
      <c r="CG34" s="7">
        <f t="shared" si="3"/>
        <v>12</v>
      </c>
      <c r="CH34" s="7">
        <v>12</v>
      </c>
      <c r="CI34" s="7">
        <v>16</v>
      </c>
      <c r="CJ34" s="7">
        <v>3</v>
      </c>
      <c r="CK34" s="7">
        <v>2</v>
      </c>
      <c r="CL34" s="7">
        <v>17</v>
      </c>
      <c r="CM34" s="7">
        <v>12</v>
      </c>
    </row>
    <row r="35" spans="1:91" x14ac:dyDescent="0.2">
      <c r="A35" s="52">
        <v>4</v>
      </c>
      <c r="B35" s="7">
        <f>SUM(C35:J35)</f>
        <v>191</v>
      </c>
      <c r="C35" s="7">
        <f>SUM(K35:S35)-P35</f>
        <v>4</v>
      </c>
      <c r="D35" s="7">
        <f>SUM(T35:Z35)</f>
        <v>8</v>
      </c>
      <c r="E35" s="7">
        <f>SUM(AA35:AI35)</f>
        <v>16</v>
      </c>
      <c r="F35" s="7">
        <f>SUM(AJ35:AP35)</f>
        <v>24</v>
      </c>
      <c r="G35" s="7">
        <f>SUM(AQ35:BA35)</f>
        <v>38</v>
      </c>
      <c r="H35" s="7">
        <f>SUM(BB35:BN35)</f>
        <v>17</v>
      </c>
      <c r="I35" s="7">
        <f>SUM(BO35:CA35)</f>
        <v>50</v>
      </c>
      <c r="J35" s="7">
        <f>SUM(CB35:CM35)-CG35</f>
        <v>34</v>
      </c>
      <c r="K35" s="7">
        <v>0</v>
      </c>
      <c r="L35" s="7">
        <v>0</v>
      </c>
      <c r="M35" s="7">
        <v>0</v>
      </c>
      <c r="N35" s="7">
        <v>1</v>
      </c>
      <c r="O35" s="7">
        <v>0</v>
      </c>
      <c r="P35" s="7">
        <f t="shared" si="2"/>
        <v>1</v>
      </c>
      <c r="Q35" s="7">
        <v>0</v>
      </c>
      <c r="R35" s="7">
        <v>3</v>
      </c>
      <c r="S35" s="7">
        <v>0</v>
      </c>
      <c r="T35" s="7">
        <v>2</v>
      </c>
      <c r="U35" s="7">
        <v>1</v>
      </c>
      <c r="V35" s="7">
        <v>0</v>
      </c>
      <c r="W35" s="7">
        <v>1</v>
      </c>
      <c r="X35" s="7">
        <v>2</v>
      </c>
      <c r="Y35" s="7">
        <v>2</v>
      </c>
      <c r="Z35" s="7">
        <v>0</v>
      </c>
      <c r="AA35" s="7">
        <v>0</v>
      </c>
      <c r="AB35" s="7">
        <v>3</v>
      </c>
      <c r="AC35" s="7">
        <v>1</v>
      </c>
      <c r="AD35" s="7">
        <v>1</v>
      </c>
      <c r="AE35" s="7">
        <v>1</v>
      </c>
      <c r="AF35" s="7">
        <v>5</v>
      </c>
      <c r="AG35" s="7">
        <v>1</v>
      </c>
      <c r="AH35" s="7">
        <v>1</v>
      </c>
      <c r="AI35" s="7">
        <v>3</v>
      </c>
      <c r="AJ35" s="7">
        <v>3</v>
      </c>
      <c r="AK35" s="7">
        <v>6</v>
      </c>
      <c r="AL35" s="7">
        <v>7</v>
      </c>
      <c r="AM35" s="7">
        <v>4</v>
      </c>
      <c r="AN35" s="7">
        <v>1</v>
      </c>
      <c r="AO35" s="7">
        <v>1</v>
      </c>
      <c r="AP35" s="7">
        <v>2</v>
      </c>
      <c r="AQ35" s="7">
        <v>2</v>
      </c>
      <c r="AR35" s="7">
        <v>2</v>
      </c>
      <c r="AS35" s="7">
        <v>4</v>
      </c>
      <c r="AT35" s="7">
        <v>4</v>
      </c>
      <c r="AU35" s="7">
        <v>3</v>
      </c>
      <c r="AV35" s="7">
        <v>3</v>
      </c>
      <c r="AW35" s="7">
        <v>9</v>
      </c>
      <c r="AX35" s="7">
        <v>1</v>
      </c>
      <c r="AY35" s="7">
        <v>0</v>
      </c>
      <c r="AZ35" s="7">
        <v>5</v>
      </c>
      <c r="BA35" s="7">
        <v>5</v>
      </c>
      <c r="BB35" s="7">
        <v>1</v>
      </c>
      <c r="BC35" s="7">
        <v>0</v>
      </c>
      <c r="BD35" s="7">
        <v>0</v>
      </c>
      <c r="BE35" s="7">
        <v>3</v>
      </c>
      <c r="BF35" s="7">
        <v>1</v>
      </c>
      <c r="BG35" s="7">
        <v>0</v>
      </c>
      <c r="BH35" s="7">
        <v>0</v>
      </c>
      <c r="BI35" s="7">
        <v>2</v>
      </c>
      <c r="BJ35" s="7">
        <v>5</v>
      </c>
      <c r="BK35" s="7">
        <v>1</v>
      </c>
      <c r="BL35" s="7">
        <v>1</v>
      </c>
      <c r="BM35" s="7">
        <v>1</v>
      </c>
      <c r="BN35" s="7">
        <v>2</v>
      </c>
      <c r="BO35" s="7">
        <v>5</v>
      </c>
      <c r="BP35" s="7">
        <v>3</v>
      </c>
      <c r="BQ35" s="7">
        <v>5</v>
      </c>
      <c r="BR35" s="7">
        <v>4</v>
      </c>
      <c r="BS35" s="7">
        <v>1</v>
      </c>
      <c r="BT35" s="7">
        <v>2</v>
      </c>
      <c r="BU35" s="7">
        <v>13</v>
      </c>
      <c r="BV35" s="7">
        <v>8</v>
      </c>
      <c r="BW35" s="7">
        <v>1</v>
      </c>
      <c r="BX35" s="7">
        <v>3</v>
      </c>
      <c r="BY35" s="7">
        <v>0</v>
      </c>
      <c r="BZ35" s="7">
        <v>2</v>
      </c>
      <c r="CA35" s="7">
        <v>3</v>
      </c>
      <c r="CB35" s="7">
        <v>2</v>
      </c>
      <c r="CC35" s="7">
        <v>2</v>
      </c>
      <c r="CD35" s="7">
        <v>2</v>
      </c>
      <c r="CE35" s="7">
        <v>0</v>
      </c>
      <c r="CF35" s="7">
        <v>0</v>
      </c>
      <c r="CG35" s="7">
        <f t="shared" si="3"/>
        <v>4</v>
      </c>
      <c r="CH35" s="7">
        <v>8</v>
      </c>
      <c r="CI35" s="7">
        <v>5</v>
      </c>
      <c r="CJ35" s="7">
        <v>5</v>
      </c>
      <c r="CK35" s="7">
        <v>1</v>
      </c>
      <c r="CL35" s="7">
        <v>6</v>
      </c>
      <c r="CM35" s="7">
        <v>3</v>
      </c>
    </row>
    <row r="36" spans="1:91" x14ac:dyDescent="0.2">
      <c r="A36" s="52" t="s">
        <v>220</v>
      </c>
      <c r="B36" s="7">
        <f>SUM(C36:J36)</f>
        <v>189</v>
      </c>
      <c r="C36" s="7">
        <f>SUM(K36:S36)-P36</f>
        <v>1</v>
      </c>
      <c r="D36" s="7">
        <f>SUM(T36:Z36)</f>
        <v>12</v>
      </c>
      <c r="E36" s="7">
        <f>SUM(AA36:AI36)</f>
        <v>12</v>
      </c>
      <c r="F36" s="7">
        <f>SUM(AJ36:AP36)</f>
        <v>14</v>
      </c>
      <c r="G36" s="7">
        <f>SUM(AQ36:BA36)</f>
        <v>27</v>
      </c>
      <c r="H36" s="7">
        <f>SUM(BB36:BN36)</f>
        <v>26</v>
      </c>
      <c r="I36" s="7">
        <f>SUM(BO36:CA36)</f>
        <v>51</v>
      </c>
      <c r="J36" s="7">
        <f>SUM(CB36:CM36)-CG36</f>
        <v>46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si="2"/>
        <v>0</v>
      </c>
      <c r="Q36" s="7">
        <v>0</v>
      </c>
      <c r="R36" s="7">
        <v>1</v>
      </c>
      <c r="S36" s="7">
        <v>0</v>
      </c>
      <c r="T36" s="7">
        <v>2</v>
      </c>
      <c r="U36" s="7">
        <v>3</v>
      </c>
      <c r="V36" s="7">
        <v>0</v>
      </c>
      <c r="W36" s="7">
        <v>2</v>
      </c>
      <c r="X36" s="7">
        <v>1</v>
      </c>
      <c r="Y36" s="7">
        <v>1</v>
      </c>
      <c r="Z36" s="7">
        <v>3</v>
      </c>
      <c r="AA36" s="7">
        <v>0</v>
      </c>
      <c r="AB36" s="7">
        <v>3</v>
      </c>
      <c r="AC36" s="7">
        <v>0</v>
      </c>
      <c r="AD36" s="7">
        <v>0</v>
      </c>
      <c r="AE36" s="7">
        <v>1</v>
      </c>
      <c r="AF36" s="7">
        <v>3</v>
      </c>
      <c r="AG36" s="7">
        <v>5</v>
      </c>
      <c r="AH36" s="7">
        <v>0</v>
      </c>
      <c r="AI36" s="7">
        <v>0</v>
      </c>
      <c r="AJ36" s="7">
        <v>0</v>
      </c>
      <c r="AK36" s="7">
        <v>5</v>
      </c>
      <c r="AL36" s="7">
        <v>3</v>
      </c>
      <c r="AM36" s="7">
        <v>5</v>
      </c>
      <c r="AN36" s="7">
        <v>0</v>
      </c>
      <c r="AO36" s="7">
        <v>0</v>
      </c>
      <c r="AP36" s="7">
        <v>1</v>
      </c>
      <c r="AQ36" s="7">
        <v>1</v>
      </c>
      <c r="AR36" s="7">
        <v>4</v>
      </c>
      <c r="AS36" s="7">
        <v>2</v>
      </c>
      <c r="AT36" s="7">
        <v>1</v>
      </c>
      <c r="AU36" s="7">
        <v>1</v>
      </c>
      <c r="AV36" s="7">
        <v>0</v>
      </c>
      <c r="AW36" s="7">
        <v>8</v>
      </c>
      <c r="AX36" s="7">
        <v>1</v>
      </c>
      <c r="AY36" s="7">
        <v>0</v>
      </c>
      <c r="AZ36" s="7">
        <v>6</v>
      </c>
      <c r="BA36" s="7">
        <v>3</v>
      </c>
      <c r="BB36" s="7">
        <v>1</v>
      </c>
      <c r="BC36" s="7">
        <v>0</v>
      </c>
      <c r="BD36" s="7">
        <v>3</v>
      </c>
      <c r="BE36" s="7">
        <v>0</v>
      </c>
      <c r="BF36" s="7">
        <v>1</v>
      </c>
      <c r="BG36" s="7">
        <v>5</v>
      </c>
      <c r="BH36" s="7">
        <v>1</v>
      </c>
      <c r="BI36" s="7">
        <v>1</v>
      </c>
      <c r="BJ36" s="7">
        <v>8</v>
      </c>
      <c r="BK36" s="7">
        <v>3</v>
      </c>
      <c r="BL36" s="7">
        <v>1</v>
      </c>
      <c r="BM36" s="7">
        <v>1</v>
      </c>
      <c r="BN36" s="7">
        <v>1</v>
      </c>
      <c r="BO36" s="7">
        <v>2</v>
      </c>
      <c r="BP36" s="7">
        <v>2</v>
      </c>
      <c r="BQ36" s="7">
        <v>4</v>
      </c>
      <c r="BR36" s="7">
        <v>4</v>
      </c>
      <c r="BS36" s="7">
        <v>0</v>
      </c>
      <c r="BT36" s="7">
        <v>2</v>
      </c>
      <c r="BU36" s="7">
        <v>8</v>
      </c>
      <c r="BV36" s="7">
        <v>10</v>
      </c>
      <c r="BW36" s="7">
        <v>0</v>
      </c>
      <c r="BX36" s="7">
        <v>4</v>
      </c>
      <c r="BY36" s="7">
        <v>1</v>
      </c>
      <c r="BZ36" s="7">
        <v>6</v>
      </c>
      <c r="CA36" s="7">
        <v>8</v>
      </c>
      <c r="CB36" s="7">
        <v>3</v>
      </c>
      <c r="CC36" s="7">
        <v>1</v>
      </c>
      <c r="CD36" s="7">
        <v>5</v>
      </c>
      <c r="CE36" s="7">
        <v>2</v>
      </c>
      <c r="CF36" s="7">
        <v>1</v>
      </c>
      <c r="CG36" s="7">
        <f t="shared" si="3"/>
        <v>9</v>
      </c>
      <c r="CH36" s="7">
        <v>8</v>
      </c>
      <c r="CI36" s="7">
        <v>8</v>
      </c>
      <c r="CJ36" s="7">
        <v>2</v>
      </c>
      <c r="CK36" s="7">
        <v>1</v>
      </c>
      <c r="CL36" s="7">
        <v>10</v>
      </c>
      <c r="CM36" s="7">
        <v>5</v>
      </c>
    </row>
    <row r="37" spans="1:91" x14ac:dyDescent="0.2">
      <c r="A37" s="52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238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52">
        <v>2</v>
      </c>
      <c r="B39" s="7">
        <f>SUM(C39:J39)</f>
        <v>1541</v>
      </c>
      <c r="C39" s="7">
        <f>SUM(K39:S39)-P39</f>
        <v>159</v>
      </c>
      <c r="D39" s="7">
        <f>SUM(T39:Z39)</f>
        <v>188</v>
      </c>
      <c r="E39" s="7">
        <f>SUM(AA39:AI39)</f>
        <v>152</v>
      </c>
      <c r="F39" s="7">
        <f>SUM(AJ39:AP39)</f>
        <v>236</v>
      </c>
      <c r="G39" s="7">
        <f>SUM(AQ39:BA39)</f>
        <v>219</v>
      </c>
      <c r="H39" s="7">
        <f>SUM(BB39:BN39)</f>
        <v>156</v>
      </c>
      <c r="I39" s="7">
        <f>SUM(BO39:CA39)</f>
        <v>214</v>
      </c>
      <c r="J39" s="7">
        <f>SUM(CB39:CM39)-CG39</f>
        <v>217</v>
      </c>
      <c r="K39" s="7">
        <v>5</v>
      </c>
      <c r="L39" s="7">
        <v>21</v>
      </c>
      <c r="M39" s="7">
        <v>15</v>
      </c>
      <c r="N39" s="7">
        <v>26</v>
      </c>
      <c r="O39" s="7">
        <v>21</v>
      </c>
      <c r="P39" s="7">
        <f t="shared" si="2"/>
        <v>88</v>
      </c>
      <c r="Q39" s="7">
        <v>24</v>
      </c>
      <c r="R39" s="7">
        <v>22</v>
      </c>
      <c r="S39" s="7">
        <v>25</v>
      </c>
      <c r="T39" s="7">
        <v>38</v>
      </c>
      <c r="U39" s="7">
        <v>23</v>
      </c>
      <c r="V39" s="7">
        <v>10</v>
      </c>
      <c r="W39" s="7">
        <v>21</v>
      </c>
      <c r="X39" s="7">
        <v>26</v>
      </c>
      <c r="Y39" s="7">
        <v>18</v>
      </c>
      <c r="Z39" s="7">
        <v>52</v>
      </c>
      <c r="AA39" s="7">
        <v>8</v>
      </c>
      <c r="AB39" s="7">
        <v>14</v>
      </c>
      <c r="AC39" s="7">
        <v>10</v>
      </c>
      <c r="AD39" s="7">
        <v>14</v>
      </c>
      <c r="AE39" s="7">
        <v>8</v>
      </c>
      <c r="AF39" s="7">
        <v>17</v>
      </c>
      <c r="AG39" s="7">
        <v>29</v>
      </c>
      <c r="AH39" s="7">
        <v>14</v>
      </c>
      <c r="AI39" s="7">
        <v>38</v>
      </c>
      <c r="AJ39" s="7">
        <v>40</v>
      </c>
      <c r="AK39" s="7">
        <v>31</v>
      </c>
      <c r="AL39" s="7">
        <v>48</v>
      </c>
      <c r="AM39" s="7">
        <v>54</v>
      </c>
      <c r="AN39" s="7">
        <v>16</v>
      </c>
      <c r="AO39" s="7">
        <v>29</v>
      </c>
      <c r="AP39" s="7">
        <v>18</v>
      </c>
      <c r="AQ39" s="7">
        <v>10</v>
      </c>
      <c r="AR39" s="7">
        <v>30</v>
      </c>
      <c r="AS39" s="7">
        <v>13</v>
      </c>
      <c r="AT39" s="7">
        <v>15</v>
      </c>
      <c r="AU39" s="7">
        <v>19</v>
      </c>
      <c r="AV39" s="7">
        <v>29</v>
      </c>
      <c r="AW39" s="7">
        <v>17</v>
      </c>
      <c r="AX39" s="7">
        <v>12</v>
      </c>
      <c r="AY39" s="7">
        <v>5</v>
      </c>
      <c r="AZ39" s="7">
        <v>11</v>
      </c>
      <c r="BA39" s="7">
        <v>58</v>
      </c>
      <c r="BB39" s="7">
        <v>22</v>
      </c>
      <c r="BC39" s="7">
        <v>2</v>
      </c>
      <c r="BD39" s="7">
        <v>18</v>
      </c>
      <c r="BE39" s="7">
        <v>6</v>
      </c>
      <c r="BF39" s="7">
        <v>5</v>
      </c>
      <c r="BG39" s="7">
        <v>15</v>
      </c>
      <c r="BH39" s="7">
        <v>9</v>
      </c>
      <c r="BI39" s="7">
        <v>12</v>
      </c>
      <c r="BJ39" s="7">
        <v>22</v>
      </c>
      <c r="BK39" s="7">
        <v>13</v>
      </c>
      <c r="BL39" s="7">
        <v>17</v>
      </c>
      <c r="BM39" s="7">
        <v>5</v>
      </c>
      <c r="BN39" s="7">
        <v>10</v>
      </c>
      <c r="BO39" s="7">
        <v>21</v>
      </c>
      <c r="BP39" s="7">
        <v>17</v>
      </c>
      <c r="BQ39" s="7">
        <v>9</v>
      </c>
      <c r="BR39" s="7">
        <v>4</v>
      </c>
      <c r="BS39" s="7">
        <v>1</v>
      </c>
      <c r="BT39" s="7">
        <v>33</v>
      </c>
      <c r="BU39" s="7">
        <v>47</v>
      </c>
      <c r="BV39" s="7">
        <v>16</v>
      </c>
      <c r="BW39" s="7">
        <v>9</v>
      </c>
      <c r="BX39" s="7">
        <v>12</v>
      </c>
      <c r="BY39" s="7">
        <v>7</v>
      </c>
      <c r="BZ39" s="7">
        <v>10</v>
      </c>
      <c r="CA39" s="7">
        <v>28</v>
      </c>
      <c r="CB39" s="7">
        <v>5</v>
      </c>
      <c r="CC39" s="7">
        <v>26</v>
      </c>
      <c r="CD39" s="7">
        <v>24</v>
      </c>
      <c r="CE39" s="7">
        <v>8</v>
      </c>
      <c r="CF39" s="7">
        <v>20</v>
      </c>
      <c r="CG39" s="7">
        <f t="shared" si="3"/>
        <v>78</v>
      </c>
      <c r="CH39" s="7">
        <v>27</v>
      </c>
      <c r="CI39" s="7">
        <v>30</v>
      </c>
      <c r="CJ39" s="7">
        <v>17</v>
      </c>
      <c r="CK39" s="7">
        <v>9</v>
      </c>
      <c r="CL39" s="7">
        <v>27</v>
      </c>
      <c r="CM39" s="7">
        <v>24</v>
      </c>
    </row>
    <row r="40" spans="1:91" x14ac:dyDescent="0.2">
      <c r="A40" s="52">
        <v>3</v>
      </c>
      <c r="B40" s="7">
        <f>SUM(C40:J40)</f>
        <v>462</v>
      </c>
      <c r="C40" s="7">
        <f>SUM(K40:S40)-P40</f>
        <v>37</v>
      </c>
      <c r="D40" s="7">
        <f>SUM(T40:Z40)</f>
        <v>33</v>
      </c>
      <c r="E40" s="7">
        <f>SUM(AA40:AI40)</f>
        <v>49</v>
      </c>
      <c r="F40" s="7">
        <f>SUM(AJ40:AP40)</f>
        <v>45</v>
      </c>
      <c r="G40" s="7">
        <f>SUM(AQ40:BA40)</f>
        <v>81</v>
      </c>
      <c r="H40" s="7">
        <f>SUM(BB40:BN40)</f>
        <v>42</v>
      </c>
      <c r="I40" s="7">
        <f>SUM(BO40:CA40)</f>
        <v>117</v>
      </c>
      <c r="J40" s="7">
        <f>SUM(CB40:CM40)-CG40</f>
        <v>58</v>
      </c>
      <c r="K40" s="7">
        <v>2</v>
      </c>
      <c r="L40" s="7">
        <v>8</v>
      </c>
      <c r="M40" s="7">
        <v>5</v>
      </c>
      <c r="N40" s="7">
        <v>9</v>
      </c>
      <c r="O40" s="7">
        <v>4</v>
      </c>
      <c r="P40" s="7">
        <f t="shared" si="2"/>
        <v>28</v>
      </c>
      <c r="Q40" s="7">
        <v>5</v>
      </c>
      <c r="R40" s="7">
        <v>1</v>
      </c>
      <c r="S40" s="7">
        <v>3</v>
      </c>
      <c r="T40" s="7">
        <v>4</v>
      </c>
      <c r="U40" s="7">
        <v>10</v>
      </c>
      <c r="V40" s="7">
        <v>2</v>
      </c>
      <c r="W40" s="7">
        <v>4</v>
      </c>
      <c r="X40" s="7">
        <v>1</v>
      </c>
      <c r="Y40" s="7">
        <v>3</v>
      </c>
      <c r="Z40" s="7">
        <v>9</v>
      </c>
      <c r="AA40" s="7">
        <v>1</v>
      </c>
      <c r="AB40" s="7">
        <v>8</v>
      </c>
      <c r="AC40" s="7">
        <v>0</v>
      </c>
      <c r="AD40" s="7">
        <v>5</v>
      </c>
      <c r="AE40" s="7">
        <v>4</v>
      </c>
      <c r="AF40" s="7">
        <v>8</v>
      </c>
      <c r="AG40" s="7">
        <v>11</v>
      </c>
      <c r="AH40" s="7">
        <v>4</v>
      </c>
      <c r="AI40" s="7">
        <v>8</v>
      </c>
      <c r="AJ40" s="7">
        <v>7</v>
      </c>
      <c r="AK40" s="7">
        <v>8</v>
      </c>
      <c r="AL40" s="7">
        <v>14</v>
      </c>
      <c r="AM40" s="7">
        <v>7</v>
      </c>
      <c r="AN40" s="7">
        <v>1</v>
      </c>
      <c r="AO40" s="7">
        <v>5</v>
      </c>
      <c r="AP40" s="7">
        <v>3</v>
      </c>
      <c r="AQ40" s="7">
        <v>4</v>
      </c>
      <c r="AR40" s="7">
        <v>16</v>
      </c>
      <c r="AS40" s="7">
        <v>3</v>
      </c>
      <c r="AT40" s="7">
        <v>4</v>
      </c>
      <c r="AU40" s="7">
        <v>9</v>
      </c>
      <c r="AV40" s="7">
        <v>3</v>
      </c>
      <c r="AW40" s="7">
        <v>12</v>
      </c>
      <c r="AX40" s="7">
        <v>7</v>
      </c>
      <c r="AY40" s="7">
        <v>1</v>
      </c>
      <c r="AZ40" s="7">
        <v>8</v>
      </c>
      <c r="BA40" s="7">
        <v>14</v>
      </c>
      <c r="BB40" s="7">
        <v>3</v>
      </c>
      <c r="BC40" s="7">
        <v>2</v>
      </c>
      <c r="BD40" s="7">
        <v>2</v>
      </c>
      <c r="BE40" s="7">
        <v>1</v>
      </c>
      <c r="BF40" s="7">
        <v>4</v>
      </c>
      <c r="BG40" s="7">
        <v>3</v>
      </c>
      <c r="BH40" s="7">
        <v>4</v>
      </c>
      <c r="BI40" s="7">
        <v>7</v>
      </c>
      <c r="BJ40" s="7">
        <v>8</v>
      </c>
      <c r="BK40" s="7">
        <v>1</v>
      </c>
      <c r="BL40" s="7">
        <v>3</v>
      </c>
      <c r="BM40" s="7">
        <v>1</v>
      </c>
      <c r="BN40" s="7">
        <v>3</v>
      </c>
      <c r="BO40" s="7">
        <v>13</v>
      </c>
      <c r="BP40" s="7">
        <v>5</v>
      </c>
      <c r="BQ40" s="7">
        <v>12</v>
      </c>
      <c r="BR40" s="7">
        <v>5</v>
      </c>
      <c r="BS40" s="7">
        <v>2</v>
      </c>
      <c r="BT40" s="7">
        <v>8</v>
      </c>
      <c r="BU40" s="7">
        <v>20</v>
      </c>
      <c r="BV40" s="7">
        <v>14</v>
      </c>
      <c r="BW40" s="7">
        <v>5</v>
      </c>
      <c r="BX40" s="7">
        <v>8</v>
      </c>
      <c r="BY40" s="7">
        <v>3</v>
      </c>
      <c r="BZ40" s="7">
        <v>7</v>
      </c>
      <c r="CA40" s="7">
        <v>15</v>
      </c>
      <c r="CB40" s="7">
        <v>3</v>
      </c>
      <c r="CC40" s="7">
        <v>3</v>
      </c>
      <c r="CD40" s="7">
        <v>3</v>
      </c>
      <c r="CE40" s="7">
        <v>0</v>
      </c>
      <c r="CF40" s="7">
        <v>4</v>
      </c>
      <c r="CG40" s="7">
        <f t="shared" si="3"/>
        <v>10</v>
      </c>
      <c r="CH40" s="7">
        <v>10</v>
      </c>
      <c r="CI40" s="7">
        <v>7</v>
      </c>
      <c r="CJ40" s="7">
        <v>4</v>
      </c>
      <c r="CK40" s="7">
        <v>4</v>
      </c>
      <c r="CL40" s="7">
        <v>11</v>
      </c>
      <c r="CM40" s="7">
        <v>9</v>
      </c>
    </row>
    <row r="41" spans="1:91" x14ac:dyDescent="0.2">
      <c r="A41" s="52">
        <v>4</v>
      </c>
      <c r="B41" s="7">
        <f>SUM(C41:J41)</f>
        <v>196</v>
      </c>
      <c r="C41" s="7">
        <f>SUM(K41:S41)-P41</f>
        <v>7</v>
      </c>
      <c r="D41" s="7">
        <f>SUM(T41:Z41)</f>
        <v>13</v>
      </c>
      <c r="E41" s="7">
        <f>SUM(AA41:AI41)</f>
        <v>16</v>
      </c>
      <c r="F41" s="7">
        <f>SUM(AJ41:AP41)</f>
        <v>17</v>
      </c>
      <c r="G41" s="7">
        <f>SUM(AQ41:BA41)</f>
        <v>30</v>
      </c>
      <c r="H41" s="7">
        <f>SUM(BB41:BN41)</f>
        <v>18</v>
      </c>
      <c r="I41" s="7">
        <f>SUM(BO41:CA41)</f>
        <v>70</v>
      </c>
      <c r="J41" s="7">
        <f>SUM(CB41:CM41)-CG41</f>
        <v>25</v>
      </c>
      <c r="K41" s="7">
        <v>0</v>
      </c>
      <c r="L41" s="7">
        <v>1</v>
      </c>
      <c r="M41" s="7">
        <v>1</v>
      </c>
      <c r="N41" s="7">
        <v>3</v>
      </c>
      <c r="O41" s="7">
        <v>0</v>
      </c>
      <c r="P41" s="7">
        <f t="shared" si="2"/>
        <v>5</v>
      </c>
      <c r="Q41" s="7">
        <v>0</v>
      </c>
      <c r="R41" s="7">
        <v>1</v>
      </c>
      <c r="S41" s="7">
        <v>1</v>
      </c>
      <c r="T41" s="7">
        <v>2</v>
      </c>
      <c r="U41" s="7">
        <v>4</v>
      </c>
      <c r="V41" s="7">
        <v>1</v>
      </c>
      <c r="W41" s="7">
        <v>2</v>
      </c>
      <c r="X41" s="7">
        <v>1</v>
      </c>
      <c r="Y41" s="7">
        <v>2</v>
      </c>
      <c r="Z41" s="7">
        <v>1</v>
      </c>
      <c r="AA41" s="7">
        <v>0</v>
      </c>
      <c r="AB41" s="7">
        <v>0</v>
      </c>
      <c r="AC41" s="7">
        <v>2</v>
      </c>
      <c r="AD41" s="7">
        <v>1</v>
      </c>
      <c r="AE41" s="7">
        <v>0</v>
      </c>
      <c r="AF41" s="7">
        <v>4</v>
      </c>
      <c r="AG41" s="7">
        <v>2</v>
      </c>
      <c r="AH41" s="7">
        <v>2</v>
      </c>
      <c r="AI41" s="7">
        <v>5</v>
      </c>
      <c r="AJ41" s="7">
        <v>4</v>
      </c>
      <c r="AK41" s="7">
        <v>1</v>
      </c>
      <c r="AL41" s="7">
        <v>5</v>
      </c>
      <c r="AM41" s="7">
        <v>1</v>
      </c>
      <c r="AN41" s="7">
        <v>4</v>
      </c>
      <c r="AO41" s="7">
        <v>1</v>
      </c>
      <c r="AP41" s="7">
        <v>1</v>
      </c>
      <c r="AQ41" s="7">
        <v>3</v>
      </c>
      <c r="AR41" s="7">
        <v>5</v>
      </c>
      <c r="AS41" s="7">
        <v>2</v>
      </c>
      <c r="AT41" s="7">
        <v>1</v>
      </c>
      <c r="AU41" s="7">
        <v>2</v>
      </c>
      <c r="AV41" s="7">
        <v>1</v>
      </c>
      <c r="AW41" s="7">
        <v>7</v>
      </c>
      <c r="AX41" s="7">
        <v>2</v>
      </c>
      <c r="AY41" s="7">
        <v>0</v>
      </c>
      <c r="AZ41" s="7">
        <v>2</v>
      </c>
      <c r="BA41" s="7">
        <v>5</v>
      </c>
      <c r="BB41" s="7">
        <v>3</v>
      </c>
      <c r="BC41" s="7">
        <v>0</v>
      </c>
      <c r="BD41" s="7">
        <v>0</v>
      </c>
      <c r="BE41" s="7">
        <v>0</v>
      </c>
      <c r="BF41" s="7">
        <v>3</v>
      </c>
      <c r="BG41" s="7">
        <v>0</v>
      </c>
      <c r="BH41" s="7">
        <v>2</v>
      </c>
      <c r="BI41" s="7">
        <v>2</v>
      </c>
      <c r="BJ41" s="7">
        <v>2</v>
      </c>
      <c r="BK41" s="7">
        <v>1</v>
      </c>
      <c r="BL41" s="7">
        <v>3</v>
      </c>
      <c r="BM41" s="7">
        <v>0</v>
      </c>
      <c r="BN41" s="7">
        <v>2</v>
      </c>
      <c r="BO41" s="7">
        <v>8</v>
      </c>
      <c r="BP41" s="7">
        <v>6</v>
      </c>
      <c r="BQ41" s="7">
        <v>15</v>
      </c>
      <c r="BR41" s="7">
        <v>0</v>
      </c>
      <c r="BS41" s="7">
        <v>0</v>
      </c>
      <c r="BT41" s="7">
        <v>8</v>
      </c>
      <c r="BU41" s="7">
        <v>10</v>
      </c>
      <c r="BV41" s="7">
        <v>3</v>
      </c>
      <c r="BW41" s="7">
        <v>2</v>
      </c>
      <c r="BX41" s="7">
        <v>5</v>
      </c>
      <c r="BY41" s="7">
        <v>4</v>
      </c>
      <c r="BZ41" s="7">
        <v>3</v>
      </c>
      <c r="CA41" s="7">
        <v>6</v>
      </c>
      <c r="CB41" s="7">
        <v>0</v>
      </c>
      <c r="CC41" s="7">
        <v>2</v>
      </c>
      <c r="CD41" s="7">
        <v>0</v>
      </c>
      <c r="CE41" s="7">
        <v>0</v>
      </c>
      <c r="CF41" s="7">
        <v>3</v>
      </c>
      <c r="CG41" s="7">
        <f t="shared" si="3"/>
        <v>5</v>
      </c>
      <c r="CH41" s="7">
        <v>6</v>
      </c>
      <c r="CI41" s="7">
        <v>6</v>
      </c>
      <c r="CJ41" s="7">
        <v>3</v>
      </c>
      <c r="CK41" s="7">
        <v>1</v>
      </c>
      <c r="CL41" s="7">
        <v>2</v>
      </c>
      <c r="CM41" s="7">
        <v>2</v>
      </c>
    </row>
    <row r="42" spans="1:91" x14ac:dyDescent="0.2">
      <c r="A42" s="52" t="s">
        <v>220</v>
      </c>
      <c r="B42" s="7">
        <f>SUM(C42:J42)</f>
        <v>136</v>
      </c>
      <c r="C42" s="7">
        <f>SUM(K42:S42)-P42</f>
        <v>4</v>
      </c>
      <c r="D42" s="7">
        <f>SUM(T42:Z42)</f>
        <v>9</v>
      </c>
      <c r="E42" s="7">
        <f>SUM(AA42:AI42)</f>
        <v>9</v>
      </c>
      <c r="F42" s="7">
        <f>SUM(AJ42:AP42)</f>
        <v>5</v>
      </c>
      <c r="G42" s="7">
        <f>SUM(AQ42:BA42)</f>
        <v>18</v>
      </c>
      <c r="H42" s="7">
        <f>SUM(BB42:BN42)</f>
        <v>9</v>
      </c>
      <c r="I42" s="7">
        <f>SUM(BO42:CA42)</f>
        <v>44</v>
      </c>
      <c r="J42" s="7">
        <f>SUM(CB42:CM42)-CG42</f>
        <v>38</v>
      </c>
      <c r="K42" s="7">
        <v>0</v>
      </c>
      <c r="L42" s="7">
        <v>1</v>
      </c>
      <c r="M42" s="7">
        <v>0</v>
      </c>
      <c r="N42" s="7">
        <v>2</v>
      </c>
      <c r="O42" s="7">
        <v>0</v>
      </c>
      <c r="P42" s="7">
        <f t="shared" si="2"/>
        <v>3</v>
      </c>
      <c r="Q42" s="7">
        <v>1</v>
      </c>
      <c r="R42" s="7">
        <v>0</v>
      </c>
      <c r="S42" s="7">
        <v>0</v>
      </c>
      <c r="T42" s="7">
        <v>2</v>
      </c>
      <c r="U42" s="7">
        <v>0</v>
      </c>
      <c r="V42" s="7">
        <v>2</v>
      </c>
      <c r="W42" s="7">
        <v>1</v>
      </c>
      <c r="X42" s="7">
        <v>2</v>
      </c>
      <c r="Y42" s="7">
        <v>0</v>
      </c>
      <c r="Z42" s="7">
        <v>2</v>
      </c>
      <c r="AA42" s="7">
        <v>0</v>
      </c>
      <c r="AB42" s="7">
        <v>1</v>
      </c>
      <c r="AC42" s="7">
        <v>1</v>
      </c>
      <c r="AD42" s="7">
        <v>1</v>
      </c>
      <c r="AE42" s="7">
        <v>1</v>
      </c>
      <c r="AF42" s="7">
        <v>1</v>
      </c>
      <c r="AG42" s="7">
        <v>3</v>
      </c>
      <c r="AH42" s="7">
        <v>1</v>
      </c>
      <c r="AI42" s="7">
        <v>0</v>
      </c>
      <c r="AJ42" s="7">
        <v>1</v>
      </c>
      <c r="AK42" s="7">
        <v>0</v>
      </c>
      <c r="AL42" s="7">
        <v>1</v>
      </c>
      <c r="AM42" s="7">
        <v>2</v>
      </c>
      <c r="AN42" s="7">
        <v>0</v>
      </c>
      <c r="AO42" s="7">
        <v>0</v>
      </c>
      <c r="AP42" s="7">
        <v>1</v>
      </c>
      <c r="AQ42" s="7">
        <v>0</v>
      </c>
      <c r="AR42" s="7">
        <v>1</v>
      </c>
      <c r="AS42" s="7">
        <v>1</v>
      </c>
      <c r="AT42" s="7">
        <v>2</v>
      </c>
      <c r="AU42" s="7">
        <v>0</v>
      </c>
      <c r="AV42" s="7">
        <v>2</v>
      </c>
      <c r="AW42" s="7">
        <v>5</v>
      </c>
      <c r="AX42" s="7">
        <v>2</v>
      </c>
      <c r="AY42" s="7">
        <v>0</v>
      </c>
      <c r="AZ42" s="7">
        <v>2</v>
      </c>
      <c r="BA42" s="7">
        <v>3</v>
      </c>
      <c r="BB42" s="7">
        <v>0</v>
      </c>
      <c r="BC42" s="7">
        <v>0</v>
      </c>
      <c r="BD42" s="7">
        <v>0</v>
      </c>
      <c r="BE42" s="7">
        <v>2</v>
      </c>
      <c r="BF42" s="7">
        <v>2</v>
      </c>
      <c r="BG42" s="7">
        <v>0</v>
      </c>
      <c r="BH42" s="7">
        <v>0</v>
      </c>
      <c r="BI42" s="7">
        <v>1</v>
      </c>
      <c r="BJ42" s="7">
        <v>1</v>
      </c>
      <c r="BK42" s="7">
        <v>1</v>
      </c>
      <c r="BL42" s="7">
        <v>1</v>
      </c>
      <c r="BM42" s="7">
        <v>0</v>
      </c>
      <c r="BN42" s="7">
        <v>1</v>
      </c>
      <c r="BO42" s="7">
        <v>1</v>
      </c>
      <c r="BP42" s="7">
        <v>2</v>
      </c>
      <c r="BQ42" s="7">
        <v>4</v>
      </c>
      <c r="BR42" s="7">
        <v>1</v>
      </c>
      <c r="BS42" s="7">
        <v>1</v>
      </c>
      <c r="BT42" s="7">
        <v>2</v>
      </c>
      <c r="BU42" s="7">
        <v>14</v>
      </c>
      <c r="BV42" s="7">
        <v>5</v>
      </c>
      <c r="BW42" s="7">
        <v>2</v>
      </c>
      <c r="BX42" s="7">
        <v>6</v>
      </c>
      <c r="BY42" s="7">
        <v>0</v>
      </c>
      <c r="BZ42" s="7">
        <v>0</v>
      </c>
      <c r="CA42" s="7">
        <v>6</v>
      </c>
      <c r="CB42" s="7">
        <v>4</v>
      </c>
      <c r="CC42" s="7">
        <v>1</v>
      </c>
      <c r="CD42" s="7">
        <v>3</v>
      </c>
      <c r="CE42" s="7">
        <v>0</v>
      </c>
      <c r="CF42" s="7">
        <v>2</v>
      </c>
      <c r="CG42" s="7">
        <f t="shared" si="3"/>
        <v>6</v>
      </c>
      <c r="CH42" s="7">
        <v>6</v>
      </c>
      <c r="CI42" s="7">
        <v>8</v>
      </c>
      <c r="CJ42" s="7">
        <v>2</v>
      </c>
      <c r="CK42" s="7">
        <v>1</v>
      </c>
      <c r="CL42" s="7">
        <v>9</v>
      </c>
      <c r="CM42" s="7">
        <v>2</v>
      </c>
    </row>
    <row r="43" spans="1:91" x14ac:dyDescent="0.2">
      <c r="A43" s="52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546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52">
        <v>2</v>
      </c>
      <c r="B45" s="7">
        <f>SUM(C45:J45)</f>
        <v>4040</v>
      </c>
      <c r="C45" s="7">
        <f>SUM(K45:S45)-P45</f>
        <v>506</v>
      </c>
      <c r="D45" s="7">
        <f>SUM(T45:Z45)</f>
        <v>509</v>
      </c>
      <c r="E45" s="7">
        <f>SUM(AA45:AI45)</f>
        <v>443</v>
      </c>
      <c r="F45" s="7">
        <f>SUM(AJ45:AP45)</f>
        <v>536</v>
      </c>
      <c r="G45" s="7">
        <f>SUM(AQ45:BA45)</f>
        <v>506</v>
      </c>
      <c r="H45" s="7">
        <f>SUM(BB45:BN45)</f>
        <v>555</v>
      </c>
      <c r="I45" s="7">
        <f>SUM(BO45:CA45)</f>
        <v>491</v>
      </c>
      <c r="J45" s="7">
        <f>SUM(CB45:CM45)-CG45</f>
        <v>494</v>
      </c>
      <c r="K45" s="7">
        <v>33</v>
      </c>
      <c r="L45" s="7">
        <v>114</v>
      </c>
      <c r="M45" s="7">
        <v>47</v>
      </c>
      <c r="N45" s="7">
        <v>94</v>
      </c>
      <c r="O45" s="7">
        <v>65</v>
      </c>
      <c r="P45" s="7">
        <f t="shared" si="2"/>
        <v>353</v>
      </c>
      <c r="Q45" s="7">
        <v>67</v>
      </c>
      <c r="R45" s="7">
        <v>46</v>
      </c>
      <c r="S45" s="7">
        <v>40</v>
      </c>
      <c r="T45" s="7">
        <v>119</v>
      </c>
      <c r="U45" s="7">
        <v>92</v>
      </c>
      <c r="V45" s="7">
        <v>46</v>
      </c>
      <c r="W45" s="7">
        <v>51</v>
      </c>
      <c r="X45" s="7">
        <v>49</v>
      </c>
      <c r="Y45" s="7">
        <v>46</v>
      </c>
      <c r="Z45" s="7">
        <v>106</v>
      </c>
      <c r="AA45" s="7">
        <v>37</v>
      </c>
      <c r="AB45" s="7">
        <v>61</v>
      </c>
      <c r="AC45" s="7">
        <v>10</v>
      </c>
      <c r="AD45" s="7">
        <v>41</v>
      </c>
      <c r="AE45" s="7">
        <v>28</v>
      </c>
      <c r="AF45" s="7">
        <v>40</v>
      </c>
      <c r="AG45" s="7">
        <v>113</v>
      </c>
      <c r="AH45" s="7">
        <v>37</v>
      </c>
      <c r="AI45" s="7">
        <v>76</v>
      </c>
      <c r="AJ45" s="7">
        <v>86</v>
      </c>
      <c r="AK45" s="7">
        <v>111</v>
      </c>
      <c r="AL45" s="7">
        <v>104</v>
      </c>
      <c r="AM45" s="7">
        <v>114</v>
      </c>
      <c r="AN45" s="7">
        <v>54</v>
      </c>
      <c r="AO45" s="7">
        <v>48</v>
      </c>
      <c r="AP45" s="7">
        <v>19</v>
      </c>
      <c r="AQ45" s="7">
        <v>27</v>
      </c>
      <c r="AR45" s="7">
        <v>71</v>
      </c>
      <c r="AS45" s="7">
        <v>25</v>
      </c>
      <c r="AT45" s="7">
        <v>26</v>
      </c>
      <c r="AU45" s="7">
        <v>48</v>
      </c>
      <c r="AV45" s="7">
        <v>99</v>
      </c>
      <c r="AW45" s="7">
        <v>18</v>
      </c>
      <c r="AX45" s="7">
        <v>46</v>
      </c>
      <c r="AY45" s="7">
        <v>13</v>
      </c>
      <c r="AZ45" s="7">
        <v>19</v>
      </c>
      <c r="BA45" s="7">
        <v>114</v>
      </c>
      <c r="BB45" s="7">
        <v>108</v>
      </c>
      <c r="BC45" s="7">
        <v>11</v>
      </c>
      <c r="BD45" s="7">
        <v>61</v>
      </c>
      <c r="BE45" s="7">
        <v>30</v>
      </c>
      <c r="BF45" s="7">
        <v>19</v>
      </c>
      <c r="BG45" s="7">
        <v>60</v>
      </c>
      <c r="BH45" s="7">
        <v>21</v>
      </c>
      <c r="BI45" s="7">
        <v>32</v>
      </c>
      <c r="BJ45" s="7">
        <v>57</v>
      </c>
      <c r="BK45" s="7">
        <v>33</v>
      </c>
      <c r="BL45" s="7">
        <v>63</v>
      </c>
      <c r="BM45" s="7">
        <v>21</v>
      </c>
      <c r="BN45" s="7">
        <v>39</v>
      </c>
      <c r="BO45" s="7">
        <v>47</v>
      </c>
      <c r="BP45" s="7">
        <v>37</v>
      </c>
      <c r="BQ45" s="7">
        <v>30</v>
      </c>
      <c r="BR45" s="7">
        <v>28</v>
      </c>
      <c r="BS45" s="7">
        <v>11</v>
      </c>
      <c r="BT45" s="7">
        <v>72</v>
      </c>
      <c r="BU45" s="7">
        <v>106</v>
      </c>
      <c r="BV45" s="7">
        <v>23</v>
      </c>
      <c r="BW45" s="7">
        <v>27</v>
      </c>
      <c r="BX45" s="7">
        <v>26</v>
      </c>
      <c r="BY45" s="7">
        <v>11</v>
      </c>
      <c r="BZ45" s="7">
        <v>22</v>
      </c>
      <c r="CA45" s="7">
        <v>51</v>
      </c>
      <c r="CB45" s="7">
        <v>18</v>
      </c>
      <c r="CC45" s="7">
        <v>47</v>
      </c>
      <c r="CD45" s="7">
        <v>57</v>
      </c>
      <c r="CE45" s="7">
        <v>18</v>
      </c>
      <c r="CF45" s="7">
        <v>40</v>
      </c>
      <c r="CG45" s="7">
        <f t="shared" si="3"/>
        <v>162</v>
      </c>
      <c r="CH45" s="7">
        <v>71</v>
      </c>
      <c r="CI45" s="7">
        <v>54</v>
      </c>
      <c r="CJ45" s="7">
        <v>47</v>
      </c>
      <c r="CK45" s="7">
        <v>17</v>
      </c>
      <c r="CL45" s="7">
        <v>65</v>
      </c>
      <c r="CM45" s="7">
        <v>60</v>
      </c>
    </row>
    <row r="46" spans="1:91" x14ac:dyDescent="0.2">
      <c r="A46" s="52">
        <v>3</v>
      </c>
      <c r="B46" s="7">
        <f>SUM(C46:J46)</f>
        <v>2169</v>
      </c>
      <c r="C46" s="7">
        <f>SUM(K46:S46)-P46</f>
        <v>189</v>
      </c>
      <c r="D46" s="7">
        <f>SUM(T46:Z46)</f>
        <v>180</v>
      </c>
      <c r="E46" s="7">
        <f>SUM(AA46:AI46)</f>
        <v>251</v>
      </c>
      <c r="F46" s="7">
        <f>SUM(AJ46:AP46)</f>
        <v>251</v>
      </c>
      <c r="G46" s="7">
        <f>SUM(AQ46:BA46)</f>
        <v>353</v>
      </c>
      <c r="H46" s="7">
        <f>SUM(BB46:BN46)</f>
        <v>235</v>
      </c>
      <c r="I46" s="7">
        <f>SUM(BO46:CA46)</f>
        <v>424</v>
      </c>
      <c r="J46" s="7">
        <f>SUM(CB46:CM46)-CG46</f>
        <v>286</v>
      </c>
      <c r="K46" s="7">
        <v>9</v>
      </c>
      <c r="L46" s="7">
        <v>36</v>
      </c>
      <c r="M46" s="7">
        <v>13</v>
      </c>
      <c r="N46" s="7">
        <v>39</v>
      </c>
      <c r="O46" s="7">
        <v>17</v>
      </c>
      <c r="P46" s="7">
        <f t="shared" si="2"/>
        <v>114</v>
      </c>
      <c r="Q46" s="7">
        <v>31</v>
      </c>
      <c r="R46" s="7">
        <v>23</v>
      </c>
      <c r="S46" s="7">
        <v>21</v>
      </c>
      <c r="T46" s="7">
        <v>43</v>
      </c>
      <c r="U46" s="7">
        <v>31</v>
      </c>
      <c r="V46" s="7">
        <v>9</v>
      </c>
      <c r="W46" s="7">
        <v>21</v>
      </c>
      <c r="X46" s="7">
        <v>27</v>
      </c>
      <c r="Y46" s="7">
        <v>14</v>
      </c>
      <c r="Z46" s="7">
        <v>35</v>
      </c>
      <c r="AA46" s="7">
        <v>21</v>
      </c>
      <c r="AB46" s="7">
        <v>32</v>
      </c>
      <c r="AC46" s="7">
        <v>7</v>
      </c>
      <c r="AD46" s="7">
        <v>20</v>
      </c>
      <c r="AE46" s="7">
        <v>19</v>
      </c>
      <c r="AF46" s="7">
        <v>34</v>
      </c>
      <c r="AG46" s="7">
        <v>61</v>
      </c>
      <c r="AH46" s="7">
        <v>25</v>
      </c>
      <c r="AI46" s="7">
        <v>32</v>
      </c>
      <c r="AJ46" s="7">
        <v>26</v>
      </c>
      <c r="AK46" s="7">
        <v>49</v>
      </c>
      <c r="AL46" s="7">
        <v>62</v>
      </c>
      <c r="AM46" s="7">
        <v>48</v>
      </c>
      <c r="AN46" s="7">
        <v>25</v>
      </c>
      <c r="AO46" s="7">
        <v>25</v>
      </c>
      <c r="AP46" s="7">
        <v>16</v>
      </c>
      <c r="AQ46" s="7">
        <v>20</v>
      </c>
      <c r="AR46" s="7">
        <v>51</v>
      </c>
      <c r="AS46" s="7">
        <v>32</v>
      </c>
      <c r="AT46" s="7">
        <v>25</v>
      </c>
      <c r="AU46" s="7">
        <v>28</v>
      </c>
      <c r="AV46" s="7">
        <v>38</v>
      </c>
      <c r="AW46" s="7">
        <v>32</v>
      </c>
      <c r="AX46" s="7">
        <v>33</v>
      </c>
      <c r="AY46" s="7">
        <v>3</v>
      </c>
      <c r="AZ46" s="7">
        <v>18</v>
      </c>
      <c r="BA46" s="7">
        <v>73</v>
      </c>
      <c r="BB46" s="7">
        <v>36</v>
      </c>
      <c r="BC46" s="7">
        <v>4</v>
      </c>
      <c r="BD46" s="7">
        <v>24</v>
      </c>
      <c r="BE46" s="7">
        <v>15</v>
      </c>
      <c r="BF46" s="7">
        <v>14</v>
      </c>
      <c r="BG46" s="7">
        <v>23</v>
      </c>
      <c r="BH46" s="7">
        <v>10</v>
      </c>
      <c r="BI46" s="7">
        <v>14</v>
      </c>
      <c r="BJ46" s="7">
        <v>35</v>
      </c>
      <c r="BK46" s="7">
        <v>13</v>
      </c>
      <c r="BL46" s="7">
        <v>16</v>
      </c>
      <c r="BM46" s="7">
        <v>15</v>
      </c>
      <c r="BN46" s="7">
        <v>16</v>
      </c>
      <c r="BO46" s="7">
        <v>49</v>
      </c>
      <c r="BP46" s="7">
        <v>40</v>
      </c>
      <c r="BQ46" s="7">
        <v>31</v>
      </c>
      <c r="BR46" s="7">
        <v>16</v>
      </c>
      <c r="BS46" s="7">
        <v>4</v>
      </c>
      <c r="BT46" s="7">
        <v>55</v>
      </c>
      <c r="BU46" s="7">
        <v>74</v>
      </c>
      <c r="BV46" s="7">
        <v>37</v>
      </c>
      <c r="BW46" s="7">
        <v>14</v>
      </c>
      <c r="BX46" s="7">
        <v>31</v>
      </c>
      <c r="BY46" s="7">
        <v>8</v>
      </c>
      <c r="BZ46" s="7">
        <v>16</v>
      </c>
      <c r="CA46" s="7">
        <v>49</v>
      </c>
      <c r="CB46" s="7">
        <v>16</v>
      </c>
      <c r="CC46" s="7">
        <v>28</v>
      </c>
      <c r="CD46" s="7">
        <v>17</v>
      </c>
      <c r="CE46" s="7">
        <v>9</v>
      </c>
      <c r="CF46" s="7">
        <v>17</v>
      </c>
      <c r="CG46" s="7">
        <f t="shared" si="3"/>
        <v>71</v>
      </c>
      <c r="CH46" s="7">
        <v>46</v>
      </c>
      <c r="CI46" s="7">
        <v>52</v>
      </c>
      <c r="CJ46" s="7">
        <v>24</v>
      </c>
      <c r="CK46" s="7">
        <v>8</v>
      </c>
      <c r="CL46" s="7">
        <v>34</v>
      </c>
      <c r="CM46" s="7">
        <v>35</v>
      </c>
    </row>
    <row r="47" spans="1:91" x14ac:dyDescent="0.2">
      <c r="A47" s="52">
        <v>4</v>
      </c>
      <c r="B47" s="7">
        <f>SUM(C47:J47)</f>
        <v>724</v>
      </c>
      <c r="C47" s="7">
        <f>SUM(K47:S47)-P47</f>
        <v>36</v>
      </c>
      <c r="D47" s="7">
        <f>SUM(T47:Z47)</f>
        <v>50</v>
      </c>
      <c r="E47" s="7">
        <f>SUM(AA47:AI47)</f>
        <v>81</v>
      </c>
      <c r="F47" s="7">
        <f>SUM(AJ47:AP47)</f>
        <v>42</v>
      </c>
      <c r="G47" s="7">
        <f>SUM(AQ47:BA47)</f>
        <v>137</v>
      </c>
      <c r="H47" s="7">
        <f>SUM(BB47:BN47)</f>
        <v>94</v>
      </c>
      <c r="I47" s="7">
        <f>SUM(BO47:CA47)</f>
        <v>175</v>
      </c>
      <c r="J47" s="7">
        <f>SUM(CB47:CM47)-CG47</f>
        <v>109</v>
      </c>
      <c r="K47" s="7">
        <v>0</v>
      </c>
      <c r="L47" s="7">
        <v>6</v>
      </c>
      <c r="M47" s="7">
        <v>2</v>
      </c>
      <c r="N47" s="7">
        <v>3</v>
      </c>
      <c r="O47" s="7">
        <v>9</v>
      </c>
      <c r="P47" s="7">
        <f t="shared" si="2"/>
        <v>20</v>
      </c>
      <c r="Q47" s="7">
        <v>9</v>
      </c>
      <c r="R47" s="7">
        <v>3</v>
      </c>
      <c r="S47" s="7">
        <v>4</v>
      </c>
      <c r="T47" s="7">
        <v>6</v>
      </c>
      <c r="U47" s="7">
        <v>8</v>
      </c>
      <c r="V47" s="7">
        <v>1</v>
      </c>
      <c r="W47" s="7">
        <v>10</v>
      </c>
      <c r="X47" s="7">
        <v>5</v>
      </c>
      <c r="Y47" s="7">
        <v>6</v>
      </c>
      <c r="Z47" s="7">
        <v>14</v>
      </c>
      <c r="AA47" s="7">
        <v>12</v>
      </c>
      <c r="AB47" s="7">
        <v>8</v>
      </c>
      <c r="AC47" s="7">
        <v>2</v>
      </c>
      <c r="AD47" s="7">
        <v>6</v>
      </c>
      <c r="AE47" s="7">
        <v>4</v>
      </c>
      <c r="AF47" s="7">
        <v>19</v>
      </c>
      <c r="AG47" s="7">
        <v>10</v>
      </c>
      <c r="AH47" s="7">
        <v>8</v>
      </c>
      <c r="AI47" s="7">
        <v>12</v>
      </c>
      <c r="AJ47" s="7">
        <v>5</v>
      </c>
      <c r="AK47" s="7">
        <v>7</v>
      </c>
      <c r="AL47" s="7">
        <v>7</v>
      </c>
      <c r="AM47" s="7">
        <v>12</v>
      </c>
      <c r="AN47" s="7">
        <v>2</v>
      </c>
      <c r="AO47" s="7">
        <v>3</v>
      </c>
      <c r="AP47" s="7">
        <v>6</v>
      </c>
      <c r="AQ47" s="7">
        <v>5</v>
      </c>
      <c r="AR47" s="7">
        <v>29</v>
      </c>
      <c r="AS47" s="7">
        <v>9</v>
      </c>
      <c r="AT47" s="7">
        <v>9</v>
      </c>
      <c r="AU47" s="7">
        <v>9</v>
      </c>
      <c r="AV47" s="7">
        <v>9</v>
      </c>
      <c r="AW47" s="7">
        <v>25</v>
      </c>
      <c r="AX47" s="7">
        <v>9</v>
      </c>
      <c r="AY47" s="7">
        <v>1</v>
      </c>
      <c r="AZ47" s="7">
        <v>12</v>
      </c>
      <c r="BA47" s="7">
        <v>20</v>
      </c>
      <c r="BB47" s="7">
        <v>6</v>
      </c>
      <c r="BC47" s="7">
        <v>3</v>
      </c>
      <c r="BD47" s="7">
        <v>14</v>
      </c>
      <c r="BE47" s="7">
        <v>5</v>
      </c>
      <c r="BF47" s="7">
        <v>5</v>
      </c>
      <c r="BG47" s="7">
        <v>11</v>
      </c>
      <c r="BH47" s="7">
        <v>2</v>
      </c>
      <c r="BI47" s="7">
        <v>8</v>
      </c>
      <c r="BJ47" s="7">
        <v>12</v>
      </c>
      <c r="BK47" s="7">
        <v>10</v>
      </c>
      <c r="BL47" s="7">
        <v>7</v>
      </c>
      <c r="BM47" s="7">
        <v>7</v>
      </c>
      <c r="BN47" s="7">
        <v>4</v>
      </c>
      <c r="BO47" s="7">
        <v>11</v>
      </c>
      <c r="BP47" s="7">
        <v>9</v>
      </c>
      <c r="BQ47" s="7">
        <v>22</v>
      </c>
      <c r="BR47" s="7">
        <v>14</v>
      </c>
      <c r="BS47" s="7">
        <v>2</v>
      </c>
      <c r="BT47" s="7">
        <v>8</v>
      </c>
      <c r="BU47" s="7">
        <v>32</v>
      </c>
      <c r="BV47" s="7">
        <v>14</v>
      </c>
      <c r="BW47" s="7">
        <v>5</v>
      </c>
      <c r="BX47" s="7">
        <v>22</v>
      </c>
      <c r="BY47" s="7">
        <v>6</v>
      </c>
      <c r="BZ47" s="7">
        <v>7</v>
      </c>
      <c r="CA47" s="7">
        <v>23</v>
      </c>
      <c r="CB47" s="7">
        <v>6</v>
      </c>
      <c r="CC47" s="7">
        <v>5</v>
      </c>
      <c r="CD47" s="7">
        <v>6</v>
      </c>
      <c r="CE47" s="7">
        <v>2</v>
      </c>
      <c r="CF47" s="7">
        <v>3</v>
      </c>
      <c r="CG47" s="7">
        <f t="shared" si="3"/>
        <v>16</v>
      </c>
      <c r="CH47" s="7">
        <v>19</v>
      </c>
      <c r="CI47" s="7">
        <v>14</v>
      </c>
      <c r="CJ47" s="7">
        <v>13</v>
      </c>
      <c r="CK47" s="7">
        <v>3</v>
      </c>
      <c r="CL47" s="7">
        <v>23</v>
      </c>
      <c r="CM47" s="7">
        <v>15</v>
      </c>
    </row>
    <row r="48" spans="1:91" x14ac:dyDescent="0.2">
      <c r="A48" s="52" t="s">
        <v>220</v>
      </c>
      <c r="B48" s="7">
        <f>SUM(C48:J48)</f>
        <v>402</v>
      </c>
      <c r="C48" s="7">
        <f>SUM(K48:S48)-P48</f>
        <v>14</v>
      </c>
      <c r="D48" s="7">
        <f>SUM(T48:Z48)</f>
        <v>21</v>
      </c>
      <c r="E48" s="7">
        <f>SUM(AA48:AI48)</f>
        <v>32</v>
      </c>
      <c r="F48" s="7">
        <f>SUM(AJ48:AP48)</f>
        <v>30</v>
      </c>
      <c r="G48" s="7">
        <f>SUM(AQ48:BA48)</f>
        <v>71</v>
      </c>
      <c r="H48" s="7">
        <f>SUM(BB48:BN48)</f>
        <v>38</v>
      </c>
      <c r="I48" s="7">
        <f>SUM(BO48:CA48)</f>
        <v>118</v>
      </c>
      <c r="J48" s="7">
        <f>SUM(CB48:CM48)-CG48</f>
        <v>78</v>
      </c>
      <c r="K48" s="7">
        <v>1</v>
      </c>
      <c r="L48" s="7">
        <v>2</v>
      </c>
      <c r="M48" s="7">
        <v>0</v>
      </c>
      <c r="N48" s="7">
        <v>3</v>
      </c>
      <c r="O48" s="7">
        <v>3</v>
      </c>
      <c r="P48" s="7">
        <f t="shared" si="2"/>
        <v>9</v>
      </c>
      <c r="Q48" s="7">
        <v>2</v>
      </c>
      <c r="R48" s="7">
        <v>0</v>
      </c>
      <c r="S48" s="7">
        <v>3</v>
      </c>
      <c r="T48" s="7">
        <v>3</v>
      </c>
      <c r="U48" s="7">
        <v>5</v>
      </c>
      <c r="V48" s="7">
        <v>3</v>
      </c>
      <c r="W48" s="7">
        <v>0</v>
      </c>
      <c r="X48" s="7">
        <v>3</v>
      </c>
      <c r="Y48" s="7">
        <v>1</v>
      </c>
      <c r="Z48" s="7">
        <v>6</v>
      </c>
      <c r="AA48" s="7">
        <v>1</v>
      </c>
      <c r="AB48" s="7">
        <v>4</v>
      </c>
      <c r="AC48" s="7">
        <v>0</v>
      </c>
      <c r="AD48" s="7">
        <v>3</v>
      </c>
      <c r="AE48" s="7">
        <v>0</v>
      </c>
      <c r="AF48" s="7">
        <v>4</v>
      </c>
      <c r="AG48" s="7">
        <v>8</v>
      </c>
      <c r="AH48" s="7">
        <v>6</v>
      </c>
      <c r="AI48" s="7">
        <v>6</v>
      </c>
      <c r="AJ48" s="7">
        <v>5</v>
      </c>
      <c r="AK48" s="7">
        <v>4</v>
      </c>
      <c r="AL48" s="7">
        <v>7</v>
      </c>
      <c r="AM48" s="7">
        <v>11</v>
      </c>
      <c r="AN48" s="7">
        <v>0</v>
      </c>
      <c r="AO48" s="7">
        <v>2</v>
      </c>
      <c r="AP48" s="7">
        <v>1</v>
      </c>
      <c r="AQ48" s="7">
        <v>5</v>
      </c>
      <c r="AR48" s="7">
        <v>6</v>
      </c>
      <c r="AS48" s="7">
        <v>4</v>
      </c>
      <c r="AT48" s="7">
        <v>1</v>
      </c>
      <c r="AU48" s="7">
        <v>4</v>
      </c>
      <c r="AV48" s="7">
        <v>5</v>
      </c>
      <c r="AW48" s="7">
        <v>26</v>
      </c>
      <c r="AX48" s="7">
        <v>3</v>
      </c>
      <c r="AY48" s="7">
        <v>0</v>
      </c>
      <c r="AZ48" s="7">
        <v>8</v>
      </c>
      <c r="BA48" s="7">
        <v>9</v>
      </c>
      <c r="BB48" s="7">
        <v>3</v>
      </c>
      <c r="BC48" s="7">
        <v>0</v>
      </c>
      <c r="BD48" s="7">
        <v>6</v>
      </c>
      <c r="BE48" s="7">
        <v>3</v>
      </c>
      <c r="BF48" s="7">
        <v>1</v>
      </c>
      <c r="BG48" s="7">
        <v>4</v>
      </c>
      <c r="BH48" s="7">
        <v>0</v>
      </c>
      <c r="BI48" s="7">
        <v>4</v>
      </c>
      <c r="BJ48" s="7">
        <v>11</v>
      </c>
      <c r="BK48" s="7">
        <v>2</v>
      </c>
      <c r="BL48" s="7">
        <v>1</v>
      </c>
      <c r="BM48" s="7">
        <v>0</v>
      </c>
      <c r="BN48" s="7">
        <v>3</v>
      </c>
      <c r="BO48" s="7">
        <v>19</v>
      </c>
      <c r="BP48" s="7">
        <v>4</v>
      </c>
      <c r="BQ48" s="7">
        <v>15</v>
      </c>
      <c r="BR48" s="7">
        <v>5</v>
      </c>
      <c r="BS48" s="7">
        <v>0</v>
      </c>
      <c r="BT48" s="7">
        <v>7</v>
      </c>
      <c r="BU48" s="7">
        <v>17</v>
      </c>
      <c r="BV48" s="7">
        <v>14</v>
      </c>
      <c r="BW48" s="7">
        <v>4</v>
      </c>
      <c r="BX48" s="7">
        <v>16</v>
      </c>
      <c r="BY48" s="7">
        <v>0</v>
      </c>
      <c r="BZ48" s="7">
        <v>3</v>
      </c>
      <c r="CA48" s="7">
        <v>14</v>
      </c>
      <c r="CB48" s="7">
        <v>5</v>
      </c>
      <c r="CC48" s="7">
        <v>2</v>
      </c>
      <c r="CD48" s="7">
        <v>7</v>
      </c>
      <c r="CE48" s="7">
        <v>1</v>
      </c>
      <c r="CF48" s="7">
        <v>2</v>
      </c>
      <c r="CG48" s="7">
        <f t="shared" si="3"/>
        <v>12</v>
      </c>
      <c r="CH48" s="7">
        <v>19</v>
      </c>
      <c r="CI48" s="7">
        <v>10</v>
      </c>
      <c r="CJ48" s="7">
        <v>7</v>
      </c>
      <c r="CK48" s="7">
        <v>2</v>
      </c>
      <c r="CL48" s="7">
        <v>15</v>
      </c>
      <c r="CM48" s="7">
        <v>8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C7" sqref="C7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550</v>
      </c>
    </row>
    <row r="3" spans="1:14" x14ac:dyDescent="0.2">
      <c r="A3" s="83" t="s">
        <v>194</v>
      </c>
      <c r="B3" s="84" t="s">
        <v>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x14ac:dyDescent="0.2">
      <c r="A4" s="83"/>
      <c r="B4" s="85" t="s">
        <v>5</v>
      </c>
      <c r="C4" s="85" t="s">
        <v>6</v>
      </c>
      <c r="D4" s="85" t="s">
        <v>7</v>
      </c>
      <c r="E4" s="84" t="s">
        <v>208</v>
      </c>
      <c r="F4" s="84"/>
      <c r="G4" s="84"/>
      <c r="H4" s="84"/>
      <c r="I4" s="84"/>
      <c r="J4" s="84"/>
      <c r="K4" s="84"/>
      <c r="L4" s="84"/>
      <c r="M4" s="84"/>
      <c r="N4" s="84"/>
    </row>
    <row r="5" spans="1:14" x14ac:dyDescent="0.2">
      <c r="A5" s="83"/>
      <c r="B5" s="85"/>
      <c r="C5" s="85"/>
      <c r="D5" s="85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207</v>
      </c>
    </row>
    <row r="6" spans="1:14" s="20" customFormat="1" ht="18.75" customHeight="1" x14ac:dyDescent="0.2">
      <c r="A6" s="18" t="s">
        <v>193</v>
      </c>
      <c r="B6" s="19">
        <f>SUM(B7:B43)</f>
        <v>51343</v>
      </c>
      <c r="C6" s="19">
        <f t="shared" ref="C6:N6" si="0">SUM(C7:C43)</f>
        <v>26550</v>
      </c>
      <c r="D6" s="19">
        <f t="shared" si="0"/>
        <v>24793</v>
      </c>
      <c r="E6" s="19">
        <f t="shared" si="0"/>
        <v>22812</v>
      </c>
      <c r="F6" s="19">
        <f t="shared" si="0"/>
        <v>16665</v>
      </c>
      <c r="G6" s="19">
        <f t="shared" si="0"/>
        <v>6194</v>
      </c>
      <c r="H6" s="19">
        <f t="shared" si="0"/>
        <v>2600</v>
      </c>
      <c r="I6" s="19">
        <f t="shared" si="0"/>
        <v>1318</v>
      </c>
      <c r="J6" s="19">
        <f t="shared" si="0"/>
        <v>743</v>
      </c>
      <c r="K6" s="19">
        <f t="shared" si="0"/>
        <v>453</v>
      </c>
      <c r="L6" s="19">
        <f t="shared" si="0"/>
        <v>247</v>
      </c>
      <c r="M6" s="19">
        <f t="shared" si="0"/>
        <v>136</v>
      </c>
      <c r="N6" s="19">
        <f t="shared" si="0"/>
        <v>175</v>
      </c>
    </row>
    <row r="7" spans="1:14" s="20" customFormat="1" x14ac:dyDescent="0.2">
      <c r="A7" s="21">
        <v>-14</v>
      </c>
      <c r="B7" s="22">
        <f>SUM(C7:D7)</f>
        <v>42</v>
      </c>
      <c r="C7" s="22">
        <v>20</v>
      </c>
      <c r="D7" s="22">
        <v>22</v>
      </c>
      <c r="E7" s="22">
        <v>42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141</v>
      </c>
      <c r="C8" s="22">
        <v>82</v>
      </c>
      <c r="D8" s="22">
        <v>59</v>
      </c>
      <c r="E8" s="22">
        <v>132</v>
      </c>
      <c r="F8" s="22">
        <v>8</v>
      </c>
      <c r="G8" s="22">
        <v>1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394</v>
      </c>
      <c r="C9" s="22">
        <v>206</v>
      </c>
      <c r="D9" s="22">
        <v>188</v>
      </c>
      <c r="E9" s="22">
        <v>345</v>
      </c>
      <c r="F9" s="22">
        <v>47</v>
      </c>
      <c r="G9" s="22">
        <v>1</v>
      </c>
      <c r="H9" s="22">
        <v>1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844</v>
      </c>
      <c r="C10" s="22">
        <v>431</v>
      </c>
      <c r="D10" s="22">
        <v>413</v>
      </c>
      <c r="E10" s="22">
        <v>683</v>
      </c>
      <c r="F10" s="22">
        <v>137</v>
      </c>
      <c r="G10" s="22">
        <v>23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1274</v>
      </c>
      <c r="C11" s="22">
        <v>676</v>
      </c>
      <c r="D11" s="22">
        <v>598</v>
      </c>
      <c r="E11" s="22">
        <v>958</v>
      </c>
      <c r="F11" s="22">
        <v>268</v>
      </c>
      <c r="G11" s="22">
        <v>41</v>
      </c>
      <c r="H11" s="22">
        <v>5</v>
      </c>
      <c r="I11" s="22">
        <v>2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1959</v>
      </c>
      <c r="C12" s="22">
        <v>1016</v>
      </c>
      <c r="D12" s="22">
        <v>943</v>
      </c>
      <c r="E12" s="22">
        <v>1498</v>
      </c>
      <c r="F12" s="22">
        <v>342</v>
      </c>
      <c r="G12" s="22">
        <v>98</v>
      </c>
      <c r="H12" s="22">
        <v>20</v>
      </c>
      <c r="I12" s="22">
        <v>1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2518</v>
      </c>
      <c r="C13" s="22">
        <v>1352</v>
      </c>
      <c r="D13" s="22">
        <v>1166</v>
      </c>
      <c r="E13" s="22">
        <v>1802</v>
      </c>
      <c r="F13" s="22">
        <v>498</v>
      </c>
      <c r="G13" s="22">
        <v>156</v>
      </c>
      <c r="H13" s="22">
        <v>56</v>
      </c>
      <c r="I13" s="22">
        <v>5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3081</v>
      </c>
      <c r="C14" s="22">
        <v>1581</v>
      </c>
      <c r="D14" s="22">
        <v>1500</v>
      </c>
      <c r="E14" s="22">
        <v>2111</v>
      </c>
      <c r="F14" s="22">
        <v>676</v>
      </c>
      <c r="G14" s="22">
        <v>201</v>
      </c>
      <c r="H14" s="22">
        <v>77</v>
      </c>
      <c r="I14" s="22">
        <v>14</v>
      </c>
      <c r="J14" s="22">
        <v>2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3507</v>
      </c>
      <c r="C15" s="22">
        <v>1826</v>
      </c>
      <c r="D15" s="22">
        <v>1681</v>
      </c>
      <c r="E15" s="22">
        <v>2148</v>
      </c>
      <c r="F15" s="22">
        <v>955</v>
      </c>
      <c r="G15" s="22">
        <v>234</v>
      </c>
      <c r="H15" s="22">
        <v>116</v>
      </c>
      <c r="I15" s="22">
        <v>39</v>
      </c>
      <c r="J15" s="22">
        <v>11</v>
      </c>
      <c r="K15" s="22">
        <v>4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3848</v>
      </c>
      <c r="C16" s="22">
        <v>1962</v>
      </c>
      <c r="D16" s="22">
        <v>1886</v>
      </c>
      <c r="E16" s="22">
        <v>2184</v>
      </c>
      <c r="F16" s="22">
        <v>1249</v>
      </c>
      <c r="G16" s="22">
        <v>238</v>
      </c>
      <c r="H16" s="22">
        <v>104</v>
      </c>
      <c r="I16" s="22">
        <v>43</v>
      </c>
      <c r="J16" s="22">
        <v>25</v>
      </c>
      <c r="K16" s="22">
        <v>5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3993</v>
      </c>
      <c r="C17" s="22">
        <v>2044</v>
      </c>
      <c r="D17" s="22">
        <v>1949</v>
      </c>
      <c r="E17" s="22">
        <v>2051</v>
      </c>
      <c r="F17" s="22">
        <v>1377</v>
      </c>
      <c r="G17" s="22">
        <v>311</v>
      </c>
      <c r="H17" s="22">
        <v>133</v>
      </c>
      <c r="I17" s="22">
        <v>76</v>
      </c>
      <c r="J17" s="22">
        <v>27</v>
      </c>
      <c r="K17" s="22">
        <v>16</v>
      </c>
      <c r="L17" s="22">
        <v>1</v>
      </c>
      <c r="M17" s="22">
        <v>1</v>
      </c>
      <c r="N17" s="22">
        <v>0</v>
      </c>
    </row>
    <row r="18" spans="1:14" s="20" customFormat="1" x14ac:dyDescent="0.2">
      <c r="A18" s="21">
        <v>25</v>
      </c>
      <c r="B18" s="22">
        <f t="shared" si="1"/>
        <v>4284</v>
      </c>
      <c r="C18" s="22">
        <v>2168</v>
      </c>
      <c r="D18" s="22">
        <v>2116</v>
      </c>
      <c r="E18" s="22">
        <v>2002</v>
      </c>
      <c r="F18" s="22">
        <v>1639</v>
      </c>
      <c r="G18" s="22">
        <v>379</v>
      </c>
      <c r="H18" s="22">
        <v>118</v>
      </c>
      <c r="I18" s="22">
        <v>80</v>
      </c>
      <c r="J18" s="22">
        <v>45</v>
      </c>
      <c r="K18" s="22">
        <v>16</v>
      </c>
      <c r="L18" s="22">
        <v>5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4154</v>
      </c>
      <c r="C19" s="22">
        <v>2154</v>
      </c>
      <c r="D19" s="22">
        <v>2000</v>
      </c>
      <c r="E19" s="22">
        <v>1766</v>
      </c>
      <c r="F19" s="22">
        <v>1659</v>
      </c>
      <c r="G19" s="22">
        <v>422</v>
      </c>
      <c r="H19" s="22">
        <v>137</v>
      </c>
      <c r="I19" s="22">
        <v>94</v>
      </c>
      <c r="J19" s="22">
        <v>43</v>
      </c>
      <c r="K19" s="22">
        <v>28</v>
      </c>
      <c r="L19" s="22">
        <v>5</v>
      </c>
      <c r="M19" s="22">
        <v>0</v>
      </c>
      <c r="N19" s="22">
        <v>0</v>
      </c>
    </row>
    <row r="20" spans="1:14" s="20" customFormat="1" x14ac:dyDescent="0.2">
      <c r="A20" s="21">
        <v>27</v>
      </c>
      <c r="B20" s="22">
        <f t="shared" si="1"/>
        <v>3813</v>
      </c>
      <c r="C20" s="22">
        <v>1993</v>
      </c>
      <c r="D20" s="22">
        <v>1820</v>
      </c>
      <c r="E20" s="22">
        <v>1380</v>
      </c>
      <c r="F20" s="22">
        <v>1573</v>
      </c>
      <c r="G20" s="22">
        <v>518</v>
      </c>
      <c r="H20" s="22">
        <v>158</v>
      </c>
      <c r="I20" s="22">
        <v>92</v>
      </c>
      <c r="J20" s="22">
        <v>53</v>
      </c>
      <c r="K20" s="22">
        <v>25</v>
      </c>
      <c r="L20" s="22">
        <v>10</v>
      </c>
      <c r="M20" s="22">
        <v>2</v>
      </c>
      <c r="N20" s="22">
        <v>2</v>
      </c>
    </row>
    <row r="21" spans="1:14" s="20" customFormat="1" x14ac:dyDescent="0.2">
      <c r="A21" s="21">
        <v>28</v>
      </c>
      <c r="B21" s="22">
        <f t="shared" si="1"/>
        <v>3282</v>
      </c>
      <c r="C21" s="22">
        <v>1675</v>
      </c>
      <c r="D21" s="22">
        <v>1607</v>
      </c>
      <c r="E21" s="22">
        <v>1059</v>
      </c>
      <c r="F21" s="22">
        <v>1416</v>
      </c>
      <c r="G21" s="22">
        <v>434</v>
      </c>
      <c r="H21" s="22">
        <v>167</v>
      </c>
      <c r="I21" s="22">
        <v>84</v>
      </c>
      <c r="J21" s="22">
        <v>61</v>
      </c>
      <c r="K21" s="22">
        <v>36</v>
      </c>
      <c r="L21" s="22">
        <v>17</v>
      </c>
      <c r="M21" s="22">
        <v>5</v>
      </c>
      <c r="N21" s="22">
        <v>3</v>
      </c>
    </row>
    <row r="22" spans="1:14" s="20" customFormat="1" x14ac:dyDescent="0.2">
      <c r="A22" s="21">
        <v>29</v>
      </c>
      <c r="B22" s="22">
        <f t="shared" si="1"/>
        <v>2749</v>
      </c>
      <c r="C22" s="22">
        <v>1395</v>
      </c>
      <c r="D22" s="22">
        <v>1354</v>
      </c>
      <c r="E22" s="22">
        <v>750</v>
      </c>
      <c r="F22" s="22">
        <v>1171</v>
      </c>
      <c r="G22" s="22">
        <v>477</v>
      </c>
      <c r="H22" s="22">
        <v>170</v>
      </c>
      <c r="I22" s="22">
        <v>79</v>
      </c>
      <c r="J22" s="22">
        <v>44</v>
      </c>
      <c r="K22" s="22">
        <v>31</v>
      </c>
      <c r="L22" s="22">
        <v>18</v>
      </c>
      <c r="M22" s="22">
        <v>6</v>
      </c>
      <c r="N22" s="22">
        <v>3</v>
      </c>
    </row>
    <row r="23" spans="1:14" s="20" customFormat="1" x14ac:dyDescent="0.2">
      <c r="A23" s="21">
        <v>30</v>
      </c>
      <c r="B23" s="22">
        <f t="shared" si="1"/>
        <v>2272</v>
      </c>
      <c r="C23" s="22">
        <v>1153</v>
      </c>
      <c r="D23" s="22">
        <v>1119</v>
      </c>
      <c r="E23" s="22">
        <v>505</v>
      </c>
      <c r="F23" s="22">
        <v>959</v>
      </c>
      <c r="G23" s="22">
        <v>410</v>
      </c>
      <c r="H23" s="22">
        <v>180</v>
      </c>
      <c r="I23" s="22">
        <v>90</v>
      </c>
      <c r="J23" s="22">
        <v>72</v>
      </c>
      <c r="K23" s="22">
        <v>27</v>
      </c>
      <c r="L23" s="22">
        <v>14</v>
      </c>
      <c r="M23" s="22">
        <v>11</v>
      </c>
      <c r="N23" s="22">
        <v>4</v>
      </c>
    </row>
    <row r="24" spans="1:14" s="20" customFormat="1" x14ac:dyDescent="0.2">
      <c r="A24" s="21">
        <v>31</v>
      </c>
      <c r="B24" s="22">
        <f t="shared" si="1"/>
        <v>1770</v>
      </c>
      <c r="C24" s="22">
        <v>927</v>
      </c>
      <c r="D24" s="22">
        <v>843</v>
      </c>
      <c r="E24" s="22">
        <v>343</v>
      </c>
      <c r="F24" s="22">
        <v>712</v>
      </c>
      <c r="G24" s="22">
        <v>386</v>
      </c>
      <c r="H24" s="22">
        <v>145</v>
      </c>
      <c r="I24" s="22">
        <v>72</v>
      </c>
      <c r="J24" s="22">
        <v>38</v>
      </c>
      <c r="K24" s="22">
        <v>36</v>
      </c>
      <c r="L24" s="22">
        <v>16</v>
      </c>
      <c r="M24" s="22">
        <v>9</v>
      </c>
      <c r="N24" s="22">
        <v>13</v>
      </c>
    </row>
    <row r="25" spans="1:14" s="20" customFormat="1" x14ac:dyDescent="0.2">
      <c r="A25" s="21">
        <v>32</v>
      </c>
      <c r="B25" s="22">
        <f t="shared" si="1"/>
        <v>1565</v>
      </c>
      <c r="C25" s="22">
        <v>825</v>
      </c>
      <c r="D25" s="22">
        <v>740</v>
      </c>
      <c r="E25" s="22">
        <v>279</v>
      </c>
      <c r="F25" s="22">
        <v>548</v>
      </c>
      <c r="G25" s="22">
        <v>373</v>
      </c>
      <c r="H25" s="22">
        <v>171</v>
      </c>
      <c r="I25" s="22">
        <v>70</v>
      </c>
      <c r="J25" s="22">
        <v>44</v>
      </c>
      <c r="K25" s="22">
        <v>35</v>
      </c>
      <c r="L25" s="22">
        <v>19</v>
      </c>
      <c r="M25" s="22">
        <v>12</v>
      </c>
      <c r="N25" s="22">
        <v>14</v>
      </c>
    </row>
    <row r="26" spans="1:14" s="20" customFormat="1" x14ac:dyDescent="0.2">
      <c r="A26" s="21">
        <v>33</v>
      </c>
      <c r="B26" s="22">
        <f t="shared" si="1"/>
        <v>1226</v>
      </c>
      <c r="C26" s="22">
        <v>627</v>
      </c>
      <c r="D26" s="22">
        <v>599</v>
      </c>
      <c r="E26" s="22">
        <v>185</v>
      </c>
      <c r="F26" s="22">
        <v>420</v>
      </c>
      <c r="G26" s="22">
        <v>305</v>
      </c>
      <c r="H26" s="22">
        <v>134</v>
      </c>
      <c r="I26" s="22">
        <v>64</v>
      </c>
      <c r="J26" s="22">
        <v>44</v>
      </c>
      <c r="K26" s="22">
        <v>21</v>
      </c>
      <c r="L26" s="22">
        <v>23</v>
      </c>
      <c r="M26" s="22">
        <v>15</v>
      </c>
      <c r="N26" s="22">
        <v>15</v>
      </c>
    </row>
    <row r="27" spans="1:14" s="20" customFormat="1" x14ac:dyDescent="0.2">
      <c r="A27" s="21">
        <v>34</v>
      </c>
      <c r="B27" s="22">
        <f t="shared" si="1"/>
        <v>1034</v>
      </c>
      <c r="C27" s="22">
        <v>546</v>
      </c>
      <c r="D27" s="22">
        <v>488</v>
      </c>
      <c r="E27" s="22">
        <v>183</v>
      </c>
      <c r="F27" s="22">
        <v>286</v>
      </c>
      <c r="G27" s="22">
        <v>265</v>
      </c>
      <c r="H27" s="22">
        <v>122</v>
      </c>
      <c r="I27" s="22">
        <v>67</v>
      </c>
      <c r="J27" s="22">
        <v>42</v>
      </c>
      <c r="K27" s="22">
        <v>28</v>
      </c>
      <c r="L27" s="22">
        <v>17</v>
      </c>
      <c r="M27" s="22">
        <v>9</v>
      </c>
      <c r="N27" s="22">
        <v>15</v>
      </c>
    </row>
    <row r="28" spans="1:14" s="20" customFormat="1" x14ac:dyDescent="0.2">
      <c r="A28" s="21">
        <v>35</v>
      </c>
      <c r="B28" s="22">
        <f t="shared" si="1"/>
        <v>920</v>
      </c>
      <c r="C28" s="22">
        <v>490</v>
      </c>
      <c r="D28" s="22">
        <v>430</v>
      </c>
      <c r="E28" s="22">
        <v>99</v>
      </c>
      <c r="F28" s="22">
        <v>247</v>
      </c>
      <c r="G28" s="22">
        <v>246</v>
      </c>
      <c r="H28" s="22">
        <v>130</v>
      </c>
      <c r="I28" s="22">
        <v>70</v>
      </c>
      <c r="J28" s="22">
        <v>48</v>
      </c>
      <c r="K28" s="22">
        <v>29</v>
      </c>
      <c r="L28" s="22">
        <v>28</v>
      </c>
      <c r="M28" s="22">
        <v>14</v>
      </c>
      <c r="N28" s="22">
        <v>9</v>
      </c>
    </row>
    <row r="29" spans="1:14" s="20" customFormat="1" x14ac:dyDescent="0.2">
      <c r="A29" s="21">
        <v>36</v>
      </c>
      <c r="B29" s="22">
        <f t="shared" si="1"/>
        <v>719</v>
      </c>
      <c r="C29" s="22">
        <v>371</v>
      </c>
      <c r="D29" s="22">
        <v>348</v>
      </c>
      <c r="E29" s="22">
        <v>101</v>
      </c>
      <c r="F29" s="22">
        <v>163</v>
      </c>
      <c r="G29" s="22">
        <v>187</v>
      </c>
      <c r="H29" s="22">
        <v>104</v>
      </c>
      <c r="I29" s="22">
        <v>62</v>
      </c>
      <c r="J29" s="22">
        <v>32</v>
      </c>
      <c r="K29" s="22">
        <v>30</v>
      </c>
      <c r="L29" s="22">
        <v>19</v>
      </c>
      <c r="M29" s="22">
        <v>7</v>
      </c>
      <c r="N29" s="22">
        <v>14</v>
      </c>
    </row>
    <row r="30" spans="1:14" s="20" customFormat="1" x14ac:dyDescent="0.2">
      <c r="A30" s="21">
        <v>37</v>
      </c>
      <c r="B30" s="22">
        <f t="shared" si="1"/>
        <v>559</v>
      </c>
      <c r="C30" s="22">
        <v>295</v>
      </c>
      <c r="D30" s="22">
        <v>264</v>
      </c>
      <c r="E30" s="22">
        <v>71</v>
      </c>
      <c r="F30" s="22">
        <v>108</v>
      </c>
      <c r="G30" s="22">
        <v>141</v>
      </c>
      <c r="H30" s="22">
        <v>106</v>
      </c>
      <c r="I30" s="22">
        <v>47</v>
      </c>
      <c r="J30" s="22">
        <v>22</v>
      </c>
      <c r="K30" s="22">
        <v>27</v>
      </c>
      <c r="L30" s="22">
        <v>14</v>
      </c>
      <c r="M30" s="22">
        <v>11</v>
      </c>
      <c r="N30" s="22">
        <v>12</v>
      </c>
    </row>
    <row r="31" spans="1:14" s="20" customFormat="1" x14ac:dyDescent="0.2">
      <c r="A31" s="21">
        <v>38</v>
      </c>
      <c r="B31" s="22">
        <f t="shared" si="1"/>
        <v>439</v>
      </c>
      <c r="C31" s="22">
        <v>245</v>
      </c>
      <c r="D31" s="22">
        <v>194</v>
      </c>
      <c r="E31" s="22">
        <v>39</v>
      </c>
      <c r="F31" s="22">
        <v>87</v>
      </c>
      <c r="G31" s="22">
        <v>120</v>
      </c>
      <c r="H31" s="22">
        <v>75</v>
      </c>
      <c r="I31" s="22">
        <v>46</v>
      </c>
      <c r="J31" s="22">
        <v>25</v>
      </c>
      <c r="K31" s="22">
        <v>17</v>
      </c>
      <c r="L31" s="22">
        <v>8</v>
      </c>
      <c r="M31" s="22">
        <v>4</v>
      </c>
      <c r="N31" s="22">
        <v>18</v>
      </c>
    </row>
    <row r="32" spans="1:14" s="20" customFormat="1" x14ac:dyDescent="0.2">
      <c r="A32" s="21">
        <v>39</v>
      </c>
      <c r="B32" s="22">
        <f t="shared" si="1"/>
        <v>329</v>
      </c>
      <c r="C32" s="22">
        <v>164</v>
      </c>
      <c r="D32" s="22">
        <v>165</v>
      </c>
      <c r="E32" s="22">
        <v>40</v>
      </c>
      <c r="F32" s="22">
        <v>38</v>
      </c>
      <c r="G32" s="22">
        <v>88</v>
      </c>
      <c r="H32" s="22">
        <v>60</v>
      </c>
      <c r="I32" s="22">
        <v>40</v>
      </c>
      <c r="J32" s="22">
        <v>17</v>
      </c>
      <c r="K32" s="22">
        <v>13</v>
      </c>
      <c r="L32" s="22">
        <v>11</v>
      </c>
      <c r="M32" s="22">
        <v>8</v>
      </c>
      <c r="N32" s="22">
        <v>14</v>
      </c>
    </row>
    <row r="33" spans="1:14" s="20" customFormat="1" x14ac:dyDescent="0.2">
      <c r="A33" s="21">
        <v>40</v>
      </c>
      <c r="B33" s="22">
        <f t="shared" si="1"/>
        <v>256</v>
      </c>
      <c r="C33" s="22">
        <v>142</v>
      </c>
      <c r="D33" s="22">
        <v>114</v>
      </c>
      <c r="E33" s="22">
        <v>23</v>
      </c>
      <c r="F33" s="22">
        <v>38</v>
      </c>
      <c r="G33" s="22">
        <v>59</v>
      </c>
      <c r="H33" s="22">
        <v>44</v>
      </c>
      <c r="I33" s="22">
        <v>31</v>
      </c>
      <c r="J33" s="22">
        <v>13</v>
      </c>
      <c r="K33" s="22">
        <v>14</v>
      </c>
      <c r="L33" s="22">
        <v>11</v>
      </c>
      <c r="M33" s="22">
        <v>5</v>
      </c>
      <c r="N33" s="22">
        <v>18</v>
      </c>
    </row>
    <row r="34" spans="1:14" s="20" customFormat="1" x14ac:dyDescent="0.2">
      <c r="A34" s="21">
        <v>41</v>
      </c>
      <c r="B34" s="22">
        <f t="shared" si="1"/>
        <v>158</v>
      </c>
      <c r="C34" s="22">
        <v>76</v>
      </c>
      <c r="D34" s="22">
        <v>82</v>
      </c>
      <c r="E34" s="22">
        <v>13</v>
      </c>
      <c r="F34" s="22">
        <v>18</v>
      </c>
      <c r="G34" s="22">
        <v>41</v>
      </c>
      <c r="H34" s="22">
        <v>29</v>
      </c>
      <c r="I34" s="22">
        <v>21</v>
      </c>
      <c r="J34" s="22">
        <v>15</v>
      </c>
      <c r="K34" s="22">
        <v>8</v>
      </c>
      <c r="L34" s="22">
        <v>3</v>
      </c>
      <c r="M34" s="22">
        <v>3</v>
      </c>
      <c r="N34" s="22">
        <v>7</v>
      </c>
    </row>
    <row r="35" spans="1:14" s="20" customFormat="1" x14ac:dyDescent="0.2">
      <c r="A35" s="21">
        <v>42</v>
      </c>
      <c r="B35" s="22">
        <f t="shared" si="1"/>
        <v>95</v>
      </c>
      <c r="C35" s="22">
        <v>49</v>
      </c>
      <c r="D35" s="22">
        <v>46</v>
      </c>
      <c r="E35" s="22">
        <v>12</v>
      </c>
      <c r="F35" s="22">
        <v>11</v>
      </c>
      <c r="G35" s="22">
        <v>20</v>
      </c>
      <c r="H35" s="22">
        <v>15</v>
      </c>
      <c r="I35" s="22">
        <v>9</v>
      </c>
      <c r="J35" s="22">
        <v>12</v>
      </c>
      <c r="K35" s="22">
        <v>3</v>
      </c>
      <c r="L35" s="22">
        <v>4</v>
      </c>
      <c r="M35" s="22">
        <v>5</v>
      </c>
      <c r="N35" s="22">
        <v>4</v>
      </c>
    </row>
    <row r="36" spans="1:14" s="20" customFormat="1" x14ac:dyDescent="0.2">
      <c r="A36" s="21">
        <v>43</v>
      </c>
      <c r="B36" s="22">
        <f t="shared" si="1"/>
        <v>57</v>
      </c>
      <c r="C36" s="22">
        <v>27</v>
      </c>
      <c r="D36" s="22">
        <v>30</v>
      </c>
      <c r="E36" s="22">
        <v>3</v>
      </c>
      <c r="F36" s="22">
        <v>4</v>
      </c>
      <c r="G36" s="22">
        <v>7</v>
      </c>
      <c r="H36" s="22">
        <v>11</v>
      </c>
      <c r="I36" s="22">
        <v>11</v>
      </c>
      <c r="J36" s="22">
        <v>5</v>
      </c>
      <c r="K36" s="22">
        <v>3</v>
      </c>
      <c r="L36" s="22">
        <v>1</v>
      </c>
      <c r="M36" s="22">
        <v>6</v>
      </c>
      <c r="N36" s="22">
        <v>6</v>
      </c>
    </row>
    <row r="37" spans="1:14" s="20" customFormat="1" x14ac:dyDescent="0.2">
      <c r="A37" s="21">
        <v>44</v>
      </c>
      <c r="B37" s="22">
        <f t="shared" si="1"/>
        <v>36</v>
      </c>
      <c r="C37" s="22">
        <v>18</v>
      </c>
      <c r="D37" s="22">
        <v>18</v>
      </c>
      <c r="E37" s="22">
        <v>3</v>
      </c>
      <c r="F37" s="22">
        <v>7</v>
      </c>
      <c r="G37" s="22">
        <v>8</v>
      </c>
      <c r="H37" s="22">
        <v>6</v>
      </c>
      <c r="I37" s="22">
        <v>5</v>
      </c>
      <c r="J37" s="22">
        <v>0</v>
      </c>
      <c r="K37" s="22">
        <v>1</v>
      </c>
      <c r="L37" s="22">
        <v>2</v>
      </c>
      <c r="M37" s="22">
        <v>1</v>
      </c>
      <c r="N37" s="22">
        <v>3</v>
      </c>
    </row>
    <row r="38" spans="1:14" s="20" customFormat="1" x14ac:dyDescent="0.2">
      <c r="A38" s="21">
        <v>45</v>
      </c>
      <c r="B38" s="22">
        <f t="shared" si="1"/>
        <v>14</v>
      </c>
      <c r="C38" s="22">
        <v>9</v>
      </c>
      <c r="D38" s="22">
        <v>5</v>
      </c>
      <c r="E38" s="22">
        <v>0</v>
      </c>
      <c r="F38" s="22">
        <v>3</v>
      </c>
      <c r="G38" s="22">
        <v>2</v>
      </c>
      <c r="H38" s="22">
        <v>2</v>
      </c>
      <c r="I38" s="22">
        <v>2</v>
      </c>
      <c r="J38" s="22">
        <v>2</v>
      </c>
      <c r="K38" s="22">
        <v>0</v>
      </c>
      <c r="L38" s="22">
        <v>0</v>
      </c>
      <c r="M38" s="22">
        <v>2</v>
      </c>
      <c r="N38" s="22">
        <v>1</v>
      </c>
    </row>
    <row r="39" spans="1:14" s="20" customFormat="1" x14ac:dyDescent="0.2">
      <c r="A39" s="21">
        <v>46</v>
      </c>
      <c r="B39" s="22">
        <f t="shared" si="1"/>
        <v>8</v>
      </c>
      <c r="C39" s="22">
        <v>4</v>
      </c>
      <c r="D39" s="22">
        <v>4</v>
      </c>
      <c r="E39" s="22">
        <v>1</v>
      </c>
      <c r="F39" s="22">
        <v>1</v>
      </c>
      <c r="G39" s="22">
        <v>2</v>
      </c>
      <c r="H39" s="22">
        <v>2</v>
      </c>
      <c r="I39" s="22">
        <v>1</v>
      </c>
      <c r="J39" s="22">
        <v>0</v>
      </c>
      <c r="K39" s="22">
        <v>0</v>
      </c>
      <c r="L39" s="22">
        <v>1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2</v>
      </c>
      <c r="C40" s="22">
        <v>1</v>
      </c>
      <c r="D40" s="22">
        <v>1</v>
      </c>
      <c r="E40" s="22">
        <v>1</v>
      </c>
      <c r="F40" s="22">
        <v>0</v>
      </c>
      <c r="G40" s="22">
        <v>0</v>
      </c>
      <c r="H40" s="22">
        <v>1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196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42</v>
      </c>
      <c r="C44" s="22">
        <f t="shared" ref="C44:N44" si="2">C7</f>
        <v>20</v>
      </c>
      <c r="D44" s="22">
        <f t="shared" si="2"/>
        <v>22</v>
      </c>
      <c r="E44" s="22">
        <f t="shared" si="2"/>
        <v>42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197</v>
      </c>
      <c r="B45" s="22">
        <f>SUM(B8:B12)</f>
        <v>4612</v>
      </c>
      <c r="C45" s="22">
        <f t="shared" ref="C45:N45" si="3">SUM(C8:C12)</f>
        <v>2411</v>
      </c>
      <c r="D45" s="22">
        <f t="shared" si="3"/>
        <v>2201</v>
      </c>
      <c r="E45" s="22">
        <f t="shared" si="3"/>
        <v>3616</v>
      </c>
      <c r="F45" s="22">
        <f t="shared" si="3"/>
        <v>802</v>
      </c>
      <c r="G45" s="22">
        <f t="shared" si="3"/>
        <v>164</v>
      </c>
      <c r="H45" s="22">
        <f t="shared" si="3"/>
        <v>27</v>
      </c>
      <c r="I45" s="22">
        <f t="shared" si="3"/>
        <v>3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198</v>
      </c>
      <c r="B46" s="22">
        <f>SUM(B13:B17)</f>
        <v>16947</v>
      </c>
      <c r="C46" s="22">
        <f t="shared" ref="C46:N46" si="4">SUM(C13:C17)</f>
        <v>8765</v>
      </c>
      <c r="D46" s="22">
        <f t="shared" si="4"/>
        <v>8182</v>
      </c>
      <c r="E46" s="22">
        <f t="shared" si="4"/>
        <v>10296</v>
      </c>
      <c r="F46" s="22">
        <f t="shared" si="4"/>
        <v>4755</v>
      </c>
      <c r="G46" s="22">
        <f t="shared" si="4"/>
        <v>1140</v>
      </c>
      <c r="H46" s="22">
        <f t="shared" si="4"/>
        <v>486</v>
      </c>
      <c r="I46" s="22">
        <f t="shared" si="4"/>
        <v>177</v>
      </c>
      <c r="J46" s="22">
        <f t="shared" si="4"/>
        <v>66</v>
      </c>
      <c r="K46" s="22">
        <f t="shared" si="4"/>
        <v>25</v>
      </c>
      <c r="L46" s="22">
        <f t="shared" si="4"/>
        <v>1</v>
      </c>
      <c r="M46" s="22">
        <f t="shared" si="4"/>
        <v>1</v>
      </c>
      <c r="N46" s="22">
        <f t="shared" si="4"/>
        <v>0</v>
      </c>
    </row>
    <row r="47" spans="1:14" s="20" customFormat="1" x14ac:dyDescent="0.2">
      <c r="A47" s="21" t="s">
        <v>199</v>
      </c>
      <c r="B47" s="22">
        <f>SUM(B18:B22)</f>
        <v>18282</v>
      </c>
      <c r="C47" s="22">
        <f t="shared" ref="C47:N47" si="5">SUM(C18:C22)</f>
        <v>9385</v>
      </c>
      <c r="D47" s="22">
        <f t="shared" si="5"/>
        <v>8897</v>
      </c>
      <c r="E47" s="22">
        <f t="shared" si="5"/>
        <v>6957</v>
      </c>
      <c r="F47" s="22">
        <f t="shared" si="5"/>
        <v>7458</v>
      </c>
      <c r="G47" s="22">
        <f t="shared" si="5"/>
        <v>2230</v>
      </c>
      <c r="H47" s="22">
        <f t="shared" si="5"/>
        <v>750</v>
      </c>
      <c r="I47" s="22">
        <f t="shared" si="5"/>
        <v>429</v>
      </c>
      <c r="J47" s="22">
        <f t="shared" si="5"/>
        <v>246</v>
      </c>
      <c r="K47" s="22">
        <f t="shared" si="5"/>
        <v>136</v>
      </c>
      <c r="L47" s="22">
        <f t="shared" si="5"/>
        <v>55</v>
      </c>
      <c r="M47" s="22">
        <f t="shared" si="5"/>
        <v>13</v>
      </c>
      <c r="N47" s="22">
        <f t="shared" si="5"/>
        <v>8</v>
      </c>
    </row>
    <row r="48" spans="1:14" s="20" customFormat="1" x14ac:dyDescent="0.2">
      <c r="A48" s="21" t="s">
        <v>200</v>
      </c>
      <c r="B48" s="22">
        <f>SUM(B23:B27)</f>
        <v>7867</v>
      </c>
      <c r="C48" s="22">
        <f t="shared" ref="C48:N48" si="6">SUM(C23:C27)</f>
        <v>4078</v>
      </c>
      <c r="D48" s="22">
        <f t="shared" si="6"/>
        <v>3789</v>
      </c>
      <c r="E48" s="22">
        <f t="shared" si="6"/>
        <v>1495</v>
      </c>
      <c r="F48" s="22">
        <f t="shared" si="6"/>
        <v>2925</v>
      </c>
      <c r="G48" s="22">
        <f t="shared" si="6"/>
        <v>1739</v>
      </c>
      <c r="H48" s="22">
        <f t="shared" si="6"/>
        <v>752</v>
      </c>
      <c r="I48" s="22">
        <f t="shared" si="6"/>
        <v>363</v>
      </c>
      <c r="J48" s="22">
        <f t="shared" si="6"/>
        <v>240</v>
      </c>
      <c r="K48" s="22">
        <f t="shared" si="6"/>
        <v>147</v>
      </c>
      <c r="L48" s="22">
        <f t="shared" si="6"/>
        <v>89</v>
      </c>
      <c r="M48" s="22">
        <f t="shared" si="6"/>
        <v>56</v>
      </c>
      <c r="N48" s="22">
        <f t="shared" si="6"/>
        <v>61</v>
      </c>
    </row>
    <row r="49" spans="1:14" s="20" customFormat="1" x14ac:dyDescent="0.2">
      <c r="A49" s="21" t="s">
        <v>201</v>
      </c>
      <c r="B49" s="22">
        <f>SUM(B28:B32)</f>
        <v>2966</v>
      </c>
      <c r="C49" s="22">
        <f t="shared" ref="C49:N49" si="7">SUM(C28:C32)</f>
        <v>1565</v>
      </c>
      <c r="D49" s="22">
        <f t="shared" si="7"/>
        <v>1401</v>
      </c>
      <c r="E49" s="22">
        <f t="shared" si="7"/>
        <v>350</v>
      </c>
      <c r="F49" s="22">
        <f t="shared" si="7"/>
        <v>643</v>
      </c>
      <c r="G49" s="22">
        <f t="shared" si="7"/>
        <v>782</v>
      </c>
      <c r="H49" s="22">
        <f t="shared" si="7"/>
        <v>475</v>
      </c>
      <c r="I49" s="22">
        <f t="shared" si="7"/>
        <v>265</v>
      </c>
      <c r="J49" s="22">
        <f t="shared" si="7"/>
        <v>144</v>
      </c>
      <c r="K49" s="22">
        <f t="shared" si="7"/>
        <v>116</v>
      </c>
      <c r="L49" s="22">
        <f t="shared" si="7"/>
        <v>80</v>
      </c>
      <c r="M49" s="22">
        <f t="shared" si="7"/>
        <v>44</v>
      </c>
      <c r="N49" s="22">
        <f t="shared" si="7"/>
        <v>67</v>
      </c>
    </row>
    <row r="50" spans="1:14" s="20" customFormat="1" x14ac:dyDescent="0.2">
      <c r="A50" s="21" t="s">
        <v>202</v>
      </c>
      <c r="B50" s="22">
        <f>SUM(B33:B37)</f>
        <v>602</v>
      </c>
      <c r="C50" s="22">
        <f t="shared" ref="C50:N50" si="8">SUM(C33:C37)</f>
        <v>312</v>
      </c>
      <c r="D50" s="22">
        <f t="shared" si="8"/>
        <v>290</v>
      </c>
      <c r="E50" s="22">
        <f t="shared" si="8"/>
        <v>54</v>
      </c>
      <c r="F50" s="22">
        <f t="shared" si="8"/>
        <v>78</v>
      </c>
      <c r="G50" s="22">
        <f t="shared" si="8"/>
        <v>135</v>
      </c>
      <c r="H50" s="22">
        <f t="shared" si="8"/>
        <v>105</v>
      </c>
      <c r="I50" s="22">
        <f t="shared" si="8"/>
        <v>77</v>
      </c>
      <c r="J50" s="22">
        <f t="shared" si="8"/>
        <v>45</v>
      </c>
      <c r="K50" s="22">
        <f t="shared" si="8"/>
        <v>29</v>
      </c>
      <c r="L50" s="22">
        <f t="shared" si="8"/>
        <v>21</v>
      </c>
      <c r="M50" s="22">
        <f t="shared" si="8"/>
        <v>20</v>
      </c>
      <c r="N50" s="22">
        <f t="shared" si="8"/>
        <v>38</v>
      </c>
    </row>
    <row r="51" spans="1:14" s="20" customFormat="1" x14ac:dyDescent="0.2">
      <c r="A51" s="21" t="s">
        <v>203</v>
      </c>
      <c r="B51" s="22">
        <f>SUM(B38:B42)</f>
        <v>25</v>
      </c>
      <c r="C51" s="22">
        <f t="shared" ref="C51:N51" si="9">SUM(C38:C42)</f>
        <v>14</v>
      </c>
      <c r="D51" s="22">
        <f t="shared" si="9"/>
        <v>11</v>
      </c>
      <c r="E51" s="22">
        <f t="shared" si="9"/>
        <v>2</v>
      </c>
      <c r="F51" s="22">
        <f t="shared" si="9"/>
        <v>4</v>
      </c>
      <c r="G51" s="22">
        <f t="shared" si="9"/>
        <v>4</v>
      </c>
      <c r="H51" s="22">
        <f t="shared" si="9"/>
        <v>5</v>
      </c>
      <c r="I51" s="22">
        <f t="shared" si="9"/>
        <v>4</v>
      </c>
      <c r="J51" s="22">
        <f t="shared" si="9"/>
        <v>2</v>
      </c>
      <c r="K51" s="22">
        <f t="shared" si="9"/>
        <v>0</v>
      </c>
      <c r="L51" s="22">
        <f t="shared" si="9"/>
        <v>1</v>
      </c>
      <c r="M51" s="22">
        <f t="shared" si="9"/>
        <v>2</v>
      </c>
      <c r="N51" s="22">
        <f t="shared" si="9"/>
        <v>1</v>
      </c>
    </row>
    <row r="52" spans="1:14" s="20" customFormat="1" x14ac:dyDescent="0.2">
      <c r="A52" s="21" t="s">
        <v>196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204</v>
      </c>
      <c r="B53" s="22">
        <f>SUM(B8:B42)</f>
        <v>51301</v>
      </c>
      <c r="C53" s="22">
        <f t="shared" ref="C53:N53" si="11">SUM(C8:C42)</f>
        <v>26530</v>
      </c>
      <c r="D53" s="22">
        <f t="shared" si="11"/>
        <v>24771</v>
      </c>
      <c r="E53" s="22">
        <f t="shared" si="11"/>
        <v>22770</v>
      </c>
      <c r="F53" s="22">
        <f t="shared" si="11"/>
        <v>16665</v>
      </c>
      <c r="G53" s="22">
        <f t="shared" si="11"/>
        <v>6194</v>
      </c>
      <c r="H53" s="22">
        <f t="shared" si="11"/>
        <v>2600</v>
      </c>
      <c r="I53" s="22">
        <f t="shared" si="11"/>
        <v>1318</v>
      </c>
      <c r="J53" s="22">
        <f t="shared" si="11"/>
        <v>743</v>
      </c>
      <c r="K53" s="22">
        <f t="shared" si="11"/>
        <v>453</v>
      </c>
      <c r="L53" s="22">
        <f t="shared" si="11"/>
        <v>247</v>
      </c>
      <c r="M53" s="22">
        <f t="shared" si="11"/>
        <v>136</v>
      </c>
      <c r="N53" s="22">
        <f t="shared" si="11"/>
        <v>175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B12" sqref="B12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551</v>
      </c>
    </row>
    <row r="3" spans="1:14" x14ac:dyDescent="0.2">
      <c r="A3" s="83" t="s">
        <v>194</v>
      </c>
      <c r="B3" s="84" t="s">
        <v>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x14ac:dyDescent="0.2">
      <c r="A4" s="83"/>
      <c r="B4" s="85" t="s">
        <v>5</v>
      </c>
      <c r="C4" s="85" t="s">
        <v>6</v>
      </c>
      <c r="D4" s="85" t="s">
        <v>7</v>
      </c>
      <c r="E4" s="84" t="s">
        <v>208</v>
      </c>
      <c r="F4" s="84"/>
      <c r="G4" s="84"/>
      <c r="H4" s="84"/>
      <c r="I4" s="84"/>
      <c r="J4" s="84"/>
      <c r="K4" s="84"/>
      <c r="L4" s="84"/>
      <c r="M4" s="84"/>
      <c r="N4" s="84"/>
    </row>
    <row r="5" spans="1:14" x14ac:dyDescent="0.2">
      <c r="A5" s="83"/>
      <c r="B5" s="85"/>
      <c r="C5" s="85"/>
      <c r="D5" s="85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207</v>
      </c>
    </row>
    <row r="6" spans="1:14" s="20" customFormat="1" x14ac:dyDescent="0.2">
      <c r="A6" s="18" t="s">
        <v>193</v>
      </c>
      <c r="B6" s="19">
        <f>SUM(B7:B43)</f>
        <v>51136</v>
      </c>
      <c r="C6" s="19">
        <f t="shared" ref="C6:N6" si="0">SUM(C7:C43)</f>
        <v>26439</v>
      </c>
      <c r="D6" s="19">
        <f t="shared" si="0"/>
        <v>24697</v>
      </c>
      <c r="E6" s="19">
        <f t="shared" si="0"/>
        <v>22751</v>
      </c>
      <c r="F6" s="19">
        <f t="shared" si="0"/>
        <v>16621</v>
      </c>
      <c r="G6" s="19">
        <f t="shared" si="0"/>
        <v>6167</v>
      </c>
      <c r="H6" s="19">
        <f t="shared" si="0"/>
        <v>2582</v>
      </c>
      <c r="I6" s="19">
        <f t="shared" si="0"/>
        <v>1302</v>
      </c>
      <c r="J6" s="19">
        <f t="shared" si="0"/>
        <v>725</v>
      </c>
      <c r="K6" s="19">
        <f t="shared" si="0"/>
        <v>443</v>
      </c>
      <c r="L6" s="19">
        <f t="shared" si="0"/>
        <v>242</v>
      </c>
      <c r="M6" s="19">
        <f t="shared" si="0"/>
        <v>132</v>
      </c>
      <c r="N6" s="19">
        <f t="shared" si="0"/>
        <v>171</v>
      </c>
    </row>
    <row r="7" spans="1:14" s="20" customFormat="1" x14ac:dyDescent="0.2">
      <c r="A7" s="21">
        <v>-14</v>
      </c>
      <c r="B7" s="22">
        <f>SUM(C7:D7)</f>
        <v>42</v>
      </c>
      <c r="C7" s="22">
        <v>20</v>
      </c>
      <c r="D7" s="22">
        <v>22</v>
      </c>
      <c r="E7" s="22">
        <v>42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ref="B8:B43" si="1">SUM(C8:D8)</f>
        <v>141</v>
      </c>
      <c r="C8" s="22">
        <v>82</v>
      </c>
      <c r="D8" s="22">
        <v>59</v>
      </c>
      <c r="E8" s="22">
        <v>132</v>
      </c>
      <c r="F8" s="22">
        <v>8</v>
      </c>
      <c r="G8" s="22">
        <v>1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393</v>
      </c>
      <c r="C9" s="22">
        <v>206</v>
      </c>
      <c r="D9" s="22">
        <v>187</v>
      </c>
      <c r="E9" s="22">
        <v>344</v>
      </c>
      <c r="F9" s="22">
        <v>47</v>
      </c>
      <c r="G9" s="22">
        <v>1</v>
      </c>
      <c r="H9" s="22">
        <v>1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842</v>
      </c>
      <c r="C10" s="22">
        <v>430</v>
      </c>
      <c r="D10" s="22">
        <v>412</v>
      </c>
      <c r="E10" s="22">
        <v>681</v>
      </c>
      <c r="F10" s="22">
        <v>137</v>
      </c>
      <c r="G10" s="22">
        <v>23</v>
      </c>
      <c r="H10" s="22">
        <v>1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1269</v>
      </c>
      <c r="C11" s="22">
        <v>672</v>
      </c>
      <c r="D11" s="22">
        <v>597</v>
      </c>
      <c r="E11" s="22">
        <v>957</v>
      </c>
      <c r="F11" s="22">
        <v>265</v>
      </c>
      <c r="G11" s="22">
        <v>40</v>
      </c>
      <c r="H11" s="22">
        <v>5</v>
      </c>
      <c r="I11" s="22">
        <v>2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1955</v>
      </c>
      <c r="C12" s="22">
        <v>1014</v>
      </c>
      <c r="D12" s="22">
        <v>941</v>
      </c>
      <c r="E12" s="22">
        <v>1496</v>
      </c>
      <c r="F12" s="22">
        <v>342</v>
      </c>
      <c r="G12" s="22">
        <v>97</v>
      </c>
      <c r="H12" s="22">
        <v>19</v>
      </c>
      <c r="I12" s="22">
        <v>1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2510</v>
      </c>
      <c r="C13" s="22">
        <v>1347</v>
      </c>
      <c r="D13" s="22">
        <v>1163</v>
      </c>
      <c r="E13" s="22">
        <v>1796</v>
      </c>
      <c r="F13" s="22">
        <v>496</v>
      </c>
      <c r="G13" s="22">
        <v>156</v>
      </c>
      <c r="H13" s="22">
        <v>56</v>
      </c>
      <c r="I13" s="22">
        <v>5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3075</v>
      </c>
      <c r="C14" s="22">
        <v>1579</v>
      </c>
      <c r="D14" s="22">
        <v>1496</v>
      </c>
      <c r="E14" s="22">
        <v>2107</v>
      </c>
      <c r="F14" s="22">
        <v>674</v>
      </c>
      <c r="G14" s="22">
        <v>201</v>
      </c>
      <c r="H14" s="22">
        <v>77</v>
      </c>
      <c r="I14" s="22">
        <v>14</v>
      </c>
      <c r="J14" s="22">
        <v>2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3495</v>
      </c>
      <c r="C15" s="22">
        <v>1821</v>
      </c>
      <c r="D15" s="22">
        <v>1674</v>
      </c>
      <c r="E15" s="22">
        <v>2138</v>
      </c>
      <c r="F15" s="22">
        <v>954</v>
      </c>
      <c r="G15" s="22">
        <v>233</v>
      </c>
      <c r="H15" s="22">
        <v>116</v>
      </c>
      <c r="I15" s="22">
        <v>39</v>
      </c>
      <c r="J15" s="22">
        <v>11</v>
      </c>
      <c r="K15" s="22">
        <v>4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3833</v>
      </c>
      <c r="C16" s="22">
        <v>1954</v>
      </c>
      <c r="D16" s="22">
        <v>1879</v>
      </c>
      <c r="E16" s="22">
        <v>2181</v>
      </c>
      <c r="F16" s="22">
        <v>1244</v>
      </c>
      <c r="G16" s="22">
        <v>235</v>
      </c>
      <c r="H16" s="22">
        <v>103</v>
      </c>
      <c r="I16" s="22">
        <v>41</v>
      </c>
      <c r="J16" s="22">
        <v>25</v>
      </c>
      <c r="K16" s="22">
        <v>4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3982</v>
      </c>
      <c r="C17" s="22">
        <v>2037</v>
      </c>
      <c r="D17" s="22">
        <v>1945</v>
      </c>
      <c r="E17" s="22">
        <v>2047</v>
      </c>
      <c r="F17" s="22">
        <v>1375</v>
      </c>
      <c r="G17" s="22">
        <v>310</v>
      </c>
      <c r="H17" s="22">
        <v>131</v>
      </c>
      <c r="I17" s="22">
        <v>75</v>
      </c>
      <c r="J17" s="22">
        <v>27</v>
      </c>
      <c r="K17" s="22">
        <v>15</v>
      </c>
      <c r="L17" s="22">
        <v>1</v>
      </c>
      <c r="M17" s="22">
        <v>1</v>
      </c>
      <c r="N17" s="22">
        <v>0</v>
      </c>
    </row>
    <row r="18" spans="1:14" s="20" customFormat="1" x14ac:dyDescent="0.2">
      <c r="A18" s="21">
        <v>25</v>
      </c>
      <c r="B18" s="22">
        <f t="shared" si="1"/>
        <v>4269</v>
      </c>
      <c r="C18" s="22">
        <v>2163</v>
      </c>
      <c r="D18" s="22">
        <v>2106</v>
      </c>
      <c r="E18" s="22">
        <v>1996</v>
      </c>
      <c r="F18" s="22">
        <v>1637</v>
      </c>
      <c r="G18" s="22">
        <v>375</v>
      </c>
      <c r="H18" s="22">
        <v>116</v>
      </c>
      <c r="I18" s="22">
        <v>79</v>
      </c>
      <c r="J18" s="22">
        <v>45</v>
      </c>
      <c r="K18" s="22">
        <v>16</v>
      </c>
      <c r="L18" s="22">
        <v>5</v>
      </c>
      <c r="M18" s="22">
        <v>0</v>
      </c>
      <c r="N18" s="22">
        <v>0</v>
      </c>
    </row>
    <row r="19" spans="1:14" s="20" customFormat="1" x14ac:dyDescent="0.2">
      <c r="A19" s="21">
        <v>26</v>
      </c>
      <c r="B19" s="22">
        <f t="shared" si="1"/>
        <v>4137</v>
      </c>
      <c r="C19" s="22">
        <v>2149</v>
      </c>
      <c r="D19" s="22">
        <v>1988</v>
      </c>
      <c r="E19" s="22">
        <v>1759</v>
      </c>
      <c r="F19" s="22">
        <v>1656</v>
      </c>
      <c r="G19" s="22">
        <v>421</v>
      </c>
      <c r="H19" s="22">
        <v>134</v>
      </c>
      <c r="I19" s="22">
        <v>94</v>
      </c>
      <c r="J19" s="22">
        <v>40</v>
      </c>
      <c r="K19" s="22">
        <v>28</v>
      </c>
      <c r="L19" s="22">
        <v>5</v>
      </c>
      <c r="M19" s="22">
        <v>0</v>
      </c>
      <c r="N19" s="22">
        <v>0</v>
      </c>
    </row>
    <row r="20" spans="1:14" s="20" customFormat="1" x14ac:dyDescent="0.2">
      <c r="A20" s="21">
        <v>27</v>
      </c>
      <c r="B20" s="22">
        <f t="shared" si="1"/>
        <v>3800</v>
      </c>
      <c r="C20" s="22">
        <v>1986</v>
      </c>
      <c r="D20" s="22">
        <v>1814</v>
      </c>
      <c r="E20" s="22">
        <v>1379</v>
      </c>
      <c r="F20" s="22">
        <v>1570</v>
      </c>
      <c r="G20" s="22">
        <v>515</v>
      </c>
      <c r="H20" s="22">
        <v>157</v>
      </c>
      <c r="I20" s="22">
        <v>91</v>
      </c>
      <c r="J20" s="22">
        <v>51</v>
      </c>
      <c r="K20" s="22">
        <v>25</v>
      </c>
      <c r="L20" s="22">
        <v>8</v>
      </c>
      <c r="M20" s="22">
        <v>2</v>
      </c>
      <c r="N20" s="22">
        <v>2</v>
      </c>
    </row>
    <row r="21" spans="1:14" s="20" customFormat="1" x14ac:dyDescent="0.2">
      <c r="A21" s="21">
        <v>28</v>
      </c>
      <c r="B21" s="22">
        <f t="shared" si="1"/>
        <v>3270</v>
      </c>
      <c r="C21" s="22">
        <v>1670</v>
      </c>
      <c r="D21" s="22">
        <v>1600</v>
      </c>
      <c r="E21" s="22">
        <v>1055</v>
      </c>
      <c r="F21" s="22">
        <v>1414</v>
      </c>
      <c r="G21" s="22">
        <v>433</v>
      </c>
      <c r="H21" s="22">
        <v>166</v>
      </c>
      <c r="I21" s="22">
        <v>81</v>
      </c>
      <c r="J21" s="22">
        <v>60</v>
      </c>
      <c r="K21" s="22">
        <v>36</v>
      </c>
      <c r="L21" s="22">
        <v>17</v>
      </c>
      <c r="M21" s="22">
        <v>5</v>
      </c>
      <c r="N21" s="22">
        <v>3</v>
      </c>
    </row>
    <row r="22" spans="1:14" s="20" customFormat="1" x14ac:dyDescent="0.2">
      <c r="A22" s="21">
        <v>29</v>
      </c>
      <c r="B22" s="22">
        <f t="shared" si="1"/>
        <v>2740</v>
      </c>
      <c r="C22" s="22">
        <v>1388</v>
      </c>
      <c r="D22" s="22">
        <v>1352</v>
      </c>
      <c r="E22" s="22">
        <v>747</v>
      </c>
      <c r="F22" s="22">
        <v>1168</v>
      </c>
      <c r="G22" s="22">
        <v>476</v>
      </c>
      <c r="H22" s="22">
        <v>169</v>
      </c>
      <c r="I22" s="22">
        <v>78</v>
      </c>
      <c r="J22" s="22">
        <v>44</v>
      </c>
      <c r="K22" s="22">
        <v>31</v>
      </c>
      <c r="L22" s="22">
        <v>18</v>
      </c>
      <c r="M22" s="22">
        <v>6</v>
      </c>
      <c r="N22" s="22">
        <v>3</v>
      </c>
    </row>
    <row r="23" spans="1:14" s="20" customFormat="1" x14ac:dyDescent="0.2">
      <c r="A23" s="21">
        <v>30</v>
      </c>
      <c r="B23" s="22">
        <f t="shared" si="1"/>
        <v>2258</v>
      </c>
      <c r="C23" s="22">
        <v>1147</v>
      </c>
      <c r="D23" s="22">
        <v>1111</v>
      </c>
      <c r="E23" s="22">
        <v>503</v>
      </c>
      <c r="F23" s="22">
        <v>955</v>
      </c>
      <c r="G23" s="22">
        <v>405</v>
      </c>
      <c r="H23" s="22">
        <v>180</v>
      </c>
      <c r="I23" s="22">
        <v>90</v>
      </c>
      <c r="J23" s="22">
        <v>70</v>
      </c>
      <c r="K23" s="22">
        <v>27</v>
      </c>
      <c r="L23" s="22">
        <v>14</v>
      </c>
      <c r="M23" s="22">
        <v>10</v>
      </c>
      <c r="N23" s="22">
        <v>4</v>
      </c>
    </row>
    <row r="24" spans="1:14" s="20" customFormat="1" x14ac:dyDescent="0.2">
      <c r="A24" s="21">
        <v>31</v>
      </c>
      <c r="B24" s="22">
        <f t="shared" si="1"/>
        <v>1764</v>
      </c>
      <c r="C24" s="22">
        <v>924</v>
      </c>
      <c r="D24" s="22">
        <v>840</v>
      </c>
      <c r="E24" s="22">
        <v>343</v>
      </c>
      <c r="F24" s="22">
        <v>710</v>
      </c>
      <c r="G24" s="22">
        <v>385</v>
      </c>
      <c r="H24" s="22">
        <v>144</v>
      </c>
      <c r="I24" s="22">
        <v>71</v>
      </c>
      <c r="J24" s="22">
        <v>38</v>
      </c>
      <c r="K24" s="22">
        <v>35</v>
      </c>
      <c r="L24" s="22">
        <v>16</v>
      </c>
      <c r="M24" s="22">
        <v>9</v>
      </c>
      <c r="N24" s="22">
        <v>13</v>
      </c>
    </row>
    <row r="25" spans="1:14" s="20" customFormat="1" x14ac:dyDescent="0.2">
      <c r="A25" s="21">
        <v>32</v>
      </c>
      <c r="B25" s="22">
        <f t="shared" si="1"/>
        <v>1554</v>
      </c>
      <c r="C25" s="22">
        <v>818</v>
      </c>
      <c r="D25" s="22">
        <v>736</v>
      </c>
      <c r="E25" s="22">
        <v>279</v>
      </c>
      <c r="F25" s="22">
        <v>545</v>
      </c>
      <c r="G25" s="22">
        <v>371</v>
      </c>
      <c r="H25" s="22">
        <v>171</v>
      </c>
      <c r="I25" s="22">
        <v>67</v>
      </c>
      <c r="J25" s="22">
        <v>42</v>
      </c>
      <c r="K25" s="22">
        <v>35</v>
      </c>
      <c r="L25" s="22">
        <v>19</v>
      </c>
      <c r="M25" s="22">
        <v>11</v>
      </c>
      <c r="N25" s="22">
        <v>14</v>
      </c>
    </row>
    <row r="26" spans="1:14" s="20" customFormat="1" x14ac:dyDescent="0.2">
      <c r="A26" s="21">
        <v>33</v>
      </c>
      <c r="B26" s="22">
        <f t="shared" si="1"/>
        <v>1221</v>
      </c>
      <c r="C26" s="22">
        <v>623</v>
      </c>
      <c r="D26" s="22">
        <v>598</v>
      </c>
      <c r="E26" s="22">
        <v>184</v>
      </c>
      <c r="F26" s="22">
        <v>419</v>
      </c>
      <c r="G26" s="22">
        <v>305</v>
      </c>
      <c r="H26" s="22">
        <v>133</v>
      </c>
      <c r="I26" s="22">
        <v>64</v>
      </c>
      <c r="J26" s="22">
        <v>44</v>
      </c>
      <c r="K26" s="22">
        <v>19</v>
      </c>
      <c r="L26" s="22">
        <v>23</v>
      </c>
      <c r="M26" s="22">
        <v>15</v>
      </c>
      <c r="N26" s="22">
        <v>15</v>
      </c>
    </row>
    <row r="27" spans="1:14" s="20" customFormat="1" x14ac:dyDescent="0.2">
      <c r="A27" s="21">
        <v>34</v>
      </c>
      <c r="B27" s="22">
        <f t="shared" si="1"/>
        <v>1026</v>
      </c>
      <c r="C27" s="22">
        <v>539</v>
      </c>
      <c r="D27" s="22">
        <v>487</v>
      </c>
      <c r="E27" s="22">
        <v>182</v>
      </c>
      <c r="F27" s="22">
        <v>284</v>
      </c>
      <c r="G27" s="22">
        <v>265</v>
      </c>
      <c r="H27" s="22">
        <v>122</v>
      </c>
      <c r="I27" s="22">
        <v>66</v>
      </c>
      <c r="J27" s="22">
        <v>40</v>
      </c>
      <c r="K27" s="22">
        <v>27</v>
      </c>
      <c r="L27" s="22">
        <v>16</v>
      </c>
      <c r="M27" s="22">
        <v>9</v>
      </c>
      <c r="N27" s="22">
        <v>15</v>
      </c>
    </row>
    <row r="28" spans="1:14" s="20" customFormat="1" x14ac:dyDescent="0.2">
      <c r="A28" s="21">
        <v>35</v>
      </c>
      <c r="B28" s="22">
        <f t="shared" si="1"/>
        <v>914</v>
      </c>
      <c r="C28" s="22">
        <v>486</v>
      </c>
      <c r="D28" s="22">
        <v>428</v>
      </c>
      <c r="E28" s="22">
        <v>98</v>
      </c>
      <c r="F28" s="22">
        <v>244</v>
      </c>
      <c r="G28" s="22">
        <v>246</v>
      </c>
      <c r="H28" s="22">
        <v>130</v>
      </c>
      <c r="I28" s="22">
        <v>69</v>
      </c>
      <c r="J28" s="22">
        <v>48</v>
      </c>
      <c r="K28" s="22">
        <v>29</v>
      </c>
      <c r="L28" s="22">
        <v>28</v>
      </c>
      <c r="M28" s="22">
        <v>13</v>
      </c>
      <c r="N28" s="22">
        <v>9</v>
      </c>
    </row>
    <row r="29" spans="1:14" s="20" customFormat="1" x14ac:dyDescent="0.2">
      <c r="A29" s="21">
        <v>36</v>
      </c>
      <c r="B29" s="22">
        <f t="shared" si="1"/>
        <v>715</v>
      </c>
      <c r="C29" s="22">
        <v>368</v>
      </c>
      <c r="D29" s="22">
        <v>347</v>
      </c>
      <c r="E29" s="22">
        <v>100</v>
      </c>
      <c r="F29" s="22">
        <v>163</v>
      </c>
      <c r="G29" s="22">
        <v>187</v>
      </c>
      <c r="H29" s="22">
        <v>103</v>
      </c>
      <c r="I29" s="22">
        <v>61</v>
      </c>
      <c r="J29" s="22">
        <v>32</v>
      </c>
      <c r="K29" s="22">
        <v>29</v>
      </c>
      <c r="L29" s="22">
        <v>19</v>
      </c>
      <c r="M29" s="22">
        <v>7</v>
      </c>
      <c r="N29" s="22">
        <v>14</v>
      </c>
    </row>
    <row r="30" spans="1:14" s="20" customFormat="1" x14ac:dyDescent="0.2">
      <c r="A30" s="21">
        <v>37</v>
      </c>
      <c r="B30" s="22">
        <f t="shared" si="1"/>
        <v>553</v>
      </c>
      <c r="C30" s="22">
        <v>292</v>
      </c>
      <c r="D30" s="22">
        <v>261</v>
      </c>
      <c r="E30" s="22">
        <v>70</v>
      </c>
      <c r="F30" s="22">
        <v>108</v>
      </c>
      <c r="G30" s="22">
        <v>141</v>
      </c>
      <c r="H30" s="22">
        <v>105</v>
      </c>
      <c r="I30" s="22">
        <v>47</v>
      </c>
      <c r="J30" s="22">
        <v>22</v>
      </c>
      <c r="K30" s="22">
        <v>25</v>
      </c>
      <c r="L30" s="22">
        <v>13</v>
      </c>
      <c r="M30" s="22">
        <v>11</v>
      </c>
      <c r="N30" s="22">
        <v>11</v>
      </c>
    </row>
    <row r="31" spans="1:14" s="20" customFormat="1" x14ac:dyDescent="0.2">
      <c r="A31" s="21">
        <v>38</v>
      </c>
      <c r="B31" s="22">
        <f t="shared" si="1"/>
        <v>436</v>
      </c>
      <c r="C31" s="22">
        <v>243</v>
      </c>
      <c r="D31" s="22">
        <v>193</v>
      </c>
      <c r="E31" s="22">
        <v>39</v>
      </c>
      <c r="F31" s="22">
        <v>86</v>
      </c>
      <c r="G31" s="22">
        <v>119</v>
      </c>
      <c r="H31" s="22">
        <v>74</v>
      </c>
      <c r="I31" s="22">
        <v>46</v>
      </c>
      <c r="J31" s="22">
        <v>25</v>
      </c>
      <c r="K31" s="22">
        <v>17</v>
      </c>
      <c r="L31" s="22">
        <v>8</v>
      </c>
      <c r="M31" s="22">
        <v>4</v>
      </c>
      <c r="N31" s="22">
        <v>18</v>
      </c>
    </row>
    <row r="32" spans="1:14" s="20" customFormat="1" x14ac:dyDescent="0.2">
      <c r="A32" s="21">
        <v>39</v>
      </c>
      <c r="B32" s="22">
        <f t="shared" si="1"/>
        <v>324</v>
      </c>
      <c r="C32" s="22">
        <v>160</v>
      </c>
      <c r="D32" s="22">
        <v>164</v>
      </c>
      <c r="E32" s="22">
        <v>40</v>
      </c>
      <c r="F32" s="22">
        <v>38</v>
      </c>
      <c r="G32" s="22">
        <v>87</v>
      </c>
      <c r="H32" s="22">
        <v>60</v>
      </c>
      <c r="I32" s="22">
        <v>40</v>
      </c>
      <c r="J32" s="22">
        <v>16</v>
      </c>
      <c r="K32" s="22">
        <v>12</v>
      </c>
      <c r="L32" s="22">
        <v>11</v>
      </c>
      <c r="M32" s="22">
        <v>8</v>
      </c>
      <c r="N32" s="22">
        <v>12</v>
      </c>
    </row>
    <row r="33" spans="1:14" s="20" customFormat="1" x14ac:dyDescent="0.2">
      <c r="A33" s="21">
        <v>40</v>
      </c>
      <c r="B33" s="22">
        <f t="shared" si="1"/>
        <v>253</v>
      </c>
      <c r="C33" s="22">
        <v>140</v>
      </c>
      <c r="D33" s="22">
        <v>113</v>
      </c>
      <c r="E33" s="22">
        <v>23</v>
      </c>
      <c r="F33" s="22">
        <v>38</v>
      </c>
      <c r="G33" s="22">
        <v>59</v>
      </c>
      <c r="H33" s="22">
        <v>44</v>
      </c>
      <c r="I33" s="22">
        <v>31</v>
      </c>
      <c r="J33" s="22">
        <v>12</v>
      </c>
      <c r="K33" s="22">
        <v>14</v>
      </c>
      <c r="L33" s="22">
        <v>11</v>
      </c>
      <c r="M33" s="22">
        <v>4</v>
      </c>
      <c r="N33" s="22">
        <v>17</v>
      </c>
    </row>
    <row r="34" spans="1:14" s="20" customFormat="1" x14ac:dyDescent="0.2">
      <c r="A34" s="21">
        <v>41</v>
      </c>
      <c r="B34" s="22">
        <f t="shared" si="1"/>
        <v>156</v>
      </c>
      <c r="C34" s="22">
        <v>75</v>
      </c>
      <c r="D34" s="22">
        <v>81</v>
      </c>
      <c r="E34" s="22">
        <v>13</v>
      </c>
      <c r="F34" s="22">
        <v>18</v>
      </c>
      <c r="G34" s="22">
        <v>41</v>
      </c>
      <c r="H34" s="22">
        <v>28</v>
      </c>
      <c r="I34" s="22">
        <v>21</v>
      </c>
      <c r="J34" s="22">
        <v>14</v>
      </c>
      <c r="K34" s="22">
        <v>8</v>
      </c>
      <c r="L34" s="22">
        <v>3</v>
      </c>
      <c r="M34" s="22">
        <v>3</v>
      </c>
      <c r="N34" s="22">
        <v>7</v>
      </c>
    </row>
    <row r="35" spans="1:14" s="20" customFormat="1" x14ac:dyDescent="0.2">
      <c r="A35" s="21">
        <v>42</v>
      </c>
      <c r="B35" s="22">
        <f t="shared" si="1"/>
        <v>93</v>
      </c>
      <c r="C35" s="22">
        <v>47</v>
      </c>
      <c r="D35" s="22">
        <v>46</v>
      </c>
      <c r="E35" s="22">
        <v>12</v>
      </c>
      <c r="F35" s="22">
        <v>11</v>
      </c>
      <c r="G35" s="22">
        <v>20</v>
      </c>
      <c r="H35" s="22">
        <v>15</v>
      </c>
      <c r="I35" s="22">
        <v>9</v>
      </c>
      <c r="J35" s="22">
        <v>10</v>
      </c>
      <c r="K35" s="22">
        <v>3</v>
      </c>
      <c r="L35" s="22">
        <v>4</v>
      </c>
      <c r="M35" s="22">
        <v>5</v>
      </c>
      <c r="N35" s="22">
        <v>4</v>
      </c>
    </row>
    <row r="36" spans="1:14" s="20" customFormat="1" x14ac:dyDescent="0.2">
      <c r="A36" s="21">
        <v>43</v>
      </c>
      <c r="B36" s="22">
        <f t="shared" si="1"/>
        <v>57</v>
      </c>
      <c r="C36" s="22">
        <v>27</v>
      </c>
      <c r="D36" s="22">
        <v>30</v>
      </c>
      <c r="E36" s="22">
        <v>3</v>
      </c>
      <c r="F36" s="22">
        <v>4</v>
      </c>
      <c r="G36" s="22">
        <v>7</v>
      </c>
      <c r="H36" s="22">
        <v>11</v>
      </c>
      <c r="I36" s="22">
        <v>11</v>
      </c>
      <c r="J36" s="22">
        <v>5</v>
      </c>
      <c r="K36" s="22">
        <v>3</v>
      </c>
      <c r="L36" s="22">
        <v>1</v>
      </c>
      <c r="M36" s="22">
        <v>6</v>
      </c>
      <c r="N36" s="22">
        <v>6</v>
      </c>
    </row>
    <row r="37" spans="1:14" s="20" customFormat="1" x14ac:dyDescent="0.2">
      <c r="A37" s="21">
        <v>44</v>
      </c>
      <c r="B37" s="22">
        <f t="shared" si="1"/>
        <v>35</v>
      </c>
      <c r="C37" s="22">
        <v>18</v>
      </c>
      <c r="D37" s="22">
        <v>17</v>
      </c>
      <c r="E37" s="22">
        <v>3</v>
      </c>
      <c r="F37" s="22">
        <v>7</v>
      </c>
      <c r="G37" s="22">
        <v>8</v>
      </c>
      <c r="H37" s="22">
        <v>6</v>
      </c>
      <c r="I37" s="22">
        <v>5</v>
      </c>
      <c r="J37" s="22">
        <v>0</v>
      </c>
      <c r="K37" s="22">
        <v>1</v>
      </c>
      <c r="L37" s="22">
        <v>1</v>
      </c>
      <c r="M37" s="22">
        <v>1</v>
      </c>
      <c r="N37" s="22">
        <v>3</v>
      </c>
    </row>
    <row r="38" spans="1:14" s="20" customFormat="1" x14ac:dyDescent="0.2">
      <c r="A38" s="21">
        <v>45</v>
      </c>
      <c r="B38" s="22">
        <f t="shared" si="1"/>
        <v>13</v>
      </c>
      <c r="C38" s="22">
        <v>9</v>
      </c>
      <c r="D38" s="22">
        <v>4</v>
      </c>
      <c r="E38" s="22">
        <v>0</v>
      </c>
      <c r="F38" s="22">
        <v>3</v>
      </c>
      <c r="G38" s="22">
        <v>2</v>
      </c>
      <c r="H38" s="22">
        <v>2</v>
      </c>
      <c r="I38" s="22">
        <v>2</v>
      </c>
      <c r="J38" s="22">
        <v>1</v>
      </c>
      <c r="K38" s="22">
        <v>0</v>
      </c>
      <c r="L38" s="22">
        <v>0</v>
      </c>
      <c r="M38" s="22">
        <v>2</v>
      </c>
      <c r="N38" s="22">
        <v>1</v>
      </c>
    </row>
    <row r="39" spans="1:14" s="20" customFormat="1" x14ac:dyDescent="0.2">
      <c r="A39" s="21">
        <v>46</v>
      </c>
      <c r="B39" s="22">
        <f t="shared" si="1"/>
        <v>8</v>
      </c>
      <c r="C39" s="22">
        <v>4</v>
      </c>
      <c r="D39" s="22">
        <v>4</v>
      </c>
      <c r="E39" s="22">
        <v>1</v>
      </c>
      <c r="F39" s="22">
        <v>1</v>
      </c>
      <c r="G39" s="22">
        <v>2</v>
      </c>
      <c r="H39" s="22">
        <v>2</v>
      </c>
      <c r="I39" s="22">
        <v>1</v>
      </c>
      <c r="J39" s="22">
        <v>0</v>
      </c>
      <c r="K39" s="22">
        <v>0</v>
      </c>
      <c r="L39" s="22">
        <v>1</v>
      </c>
      <c r="M39" s="22">
        <v>0</v>
      </c>
      <c r="N39" s="22">
        <v>0</v>
      </c>
    </row>
    <row r="40" spans="1:14" s="20" customFormat="1" x14ac:dyDescent="0.2">
      <c r="A40" s="21">
        <v>47</v>
      </c>
      <c r="B40" s="22">
        <f t="shared" si="1"/>
        <v>2</v>
      </c>
      <c r="C40" s="22">
        <v>1</v>
      </c>
      <c r="D40" s="22">
        <v>1</v>
      </c>
      <c r="E40" s="22">
        <v>1</v>
      </c>
      <c r="F40" s="22">
        <v>0</v>
      </c>
      <c r="G40" s="22">
        <v>0</v>
      </c>
      <c r="H40" s="22">
        <v>1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196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>B7</f>
        <v>42</v>
      </c>
      <c r="C44" s="22">
        <f t="shared" ref="C44:N44" si="2">C7</f>
        <v>20</v>
      </c>
      <c r="D44" s="22">
        <f t="shared" si="2"/>
        <v>22</v>
      </c>
      <c r="E44" s="22">
        <f t="shared" si="2"/>
        <v>42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197</v>
      </c>
      <c r="B45" s="22">
        <f>SUM(B8:B12)</f>
        <v>4600</v>
      </c>
      <c r="C45" s="22">
        <f t="shared" ref="C45:N45" si="3">SUM(C8:C12)</f>
        <v>2404</v>
      </c>
      <c r="D45" s="22">
        <f t="shared" si="3"/>
        <v>2196</v>
      </c>
      <c r="E45" s="22">
        <f t="shared" si="3"/>
        <v>3610</v>
      </c>
      <c r="F45" s="22">
        <f t="shared" si="3"/>
        <v>799</v>
      </c>
      <c r="G45" s="22">
        <f t="shared" si="3"/>
        <v>162</v>
      </c>
      <c r="H45" s="22">
        <f t="shared" si="3"/>
        <v>26</v>
      </c>
      <c r="I45" s="22">
        <f t="shared" si="3"/>
        <v>3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198</v>
      </c>
      <c r="B46" s="22">
        <f>SUM(B13:B17)</f>
        <v>16895</v>
      </c>
      <c r="C46" s="22">
        <f t="shared" ref="C46:N46" si="4">SUM(C13:C17)</f>
        <v>8738</v>
      </c>
      <c r="D46" s="22">
        <f t="shared" si="4"/>
        <v>8157</v>
      </c>
      <c r="E46" s="22">
        <f t="shared" si="4"/>
        <v>10269</v>
      </c>
      <c r="F46" s="22">
        <f t="shared" si="4"/>
        <v>4743</v>
      </c>
      <c r="G46" s="22">
        <f t="shared" si="4"/>
        <v>1135</v>
      </c>
      <c r="H46" s="22">
        <f t="shared" si="4"/>
        <v>483</v>
      </c>
      <c r="I46" s="22">
        <f t="shared" si="4"/>
        <v>174</v>
      </c>
      <c r="J46" s="22">
        <f t="shared" si="4"/>
        <v>66</v>
      </c>
      <c r="K46" s="22">
        <f t="shared" si="4"/>
        <v>23</v>
      </c>
      <c r="L46" s="22">
        <f t="shared" si="4"/>
        <v>1</v>
      </c>
      <c r="M46" s="22">
        <f t="shared" si="4"/>
        <v>1</v>
      </c>
      <c r="N46" s="22">
        <f t="shared" si="4"/>
        <v>0</v>
      </c>
    </row>
    <row r="47" spans="1:14" s="20" customFormat="1" x14ac:dyDescent="0.2">
      <c r="A47" s="21" t="s">
        <v>199</v>
      </c>
      <c r="B47" s="22">
        <f>SUM(B18:B22)</f>
        <v>18216</v>
      </c>
      <c r="C47" s="22">
        <f t="shared" ref="C47:N47" si="5">SUM(C18:C22)</f>
        <v>9356</v>
      </c>
      <c r="D47" s="22">
        <f t="shared" si="5"/>
        <v>8860</v>
      </c>
      <c r="E47" s="22">
        <f t="shared" si="5"/>
        <v>6936</v>
      </c>
      <c r="F47" s="22">
        <f t="shared" si="5"/>
        <v>7445</v>
      </c>
      <c r="G47" s="22">
        <f t="shared" si="5"/>
        <v>2220</v>
      </c>
      <c r="H47" s="22">
        <f t="shared" si="5"/>
        <v>742</v>
      </c>
      <c r="I47" s="22">
        <f t="shared" si="5"/>
        <v>423</v>
      </c>
      <c r="J47" s="22">
        <f t="shared" si="5"/>
        <v>240</v>
      </c>
      <c r="K47" s="22">
        <f t="shared" si="5"/>
        <v>136</v>
      </c>
      <c r="L47" s="22">
        <f t="shared" si="5"/>
        <v>53</v>
      </c>
      <c r="M47" s="22">
        <f t="shared" si="5"/>
        <v>13</v>
      </c>
      <c r="N47" s="22">
        <f t="shared" si="5"/>
        <v>8</v>
      </c>
    </row>
    <row r="48" spans="1:14" s="20" customFormat="1" x14ac:dyDescent="0.2">
      <c r="A48" s="21" t="s">
        <v>200</v>
      </c>
      <c r="B48" s="22">
        <f>SUM(B23:B27)</f>
        <v>7823</v>
      </c>
      <c r="C48" s="22">
        <f t="shared" ref="C48:N48" si="6">SUM(C23:C27)</f>
        <v>4051</v>
      </c>
      <c r="D48" s="22">
        <f t="shared" si="6"/>
        <v>3772</v>
      </c>
      <c r="E48" s="22">
        <f t="shared" si="6"/>
        <v>1491</v>
      </c>
      <c r="F48" s="22">
        <f t="shared" si="6"/>
        <v>2913</v>
      </c>
      <c r="G48" s="22">
        <f t="shared" si="6"/>
        <v>1731</v>
      </c>
      <c r="H48" s="22">
        <f t="shared" si="6"/>
        <v>750</v>
      </c>
      <c r="I48" s="22">
        <f t="shared" si="6"/>
        <v>358</v>
      </c>
      <c r="J48" s="22">
        <f t="shared" si="6"/>
        <v>234</v>
      </c>
      <c r="K48" s="22">
        <f t="shared" si="6"/>
        <v>143</v>
      </c>
      <c r="L48" s="22">
        <f t="shared" si="6"/>
        <v>88</v>
      </c>
      <c r="M48" s="22">
        <f t="shared" si="6"/>
        <v>54</v>
      </c>
      <c r="N48" s="22">
        <f t="shared" si="6"/>
        <v>61</v>
      </c>
    </row>
    <row r="49" spans="1:14" s="20" customFormat="1" x14ac:dyDescent="0.2">
      <c r="A49" s="21" t="s">
        <v>201</v>
      </c>
      <c r="B49" s="22">
        <f>SUM(B28:B32)</f>
        <v>2942</v>
      </c>
      <c r="C49" s="22">
        <f t="shared" ref="C49:N49" si="7">SUM(C28:C32)</f>
        <v>1549</v>
      </c>
      <c r="D49" s="22">
        <f t="shared" si="7"/>
        <v>1393</v>
      </c>
      <c r="E49" s="22">
        <f t="shared" si="7"/>
        <v>347</v>
      </c>
      <c r="F49" s="22">
        <f t="shared" si="7"/>
        <v>639</v>
      </c>
      <c r="G49" s="22">
        <f t="shared" si="7"/>
        <v>780</v>
      </c>
      <c r="H49" s="22">
        <f t="shared" si="7"/>
        <v>472</v>
      </c>
      <c r="I49" s="22">
        <f t="shared" si="7"/>
        <v>263</v>
      </c>
      <c r="J49" s="22">
        <f t="shared" si="7"/>
        <v>143</v>
      </c>
      <c r="K49" s="22">
        <f t="shared" si="7"/>
        <v>112</v>
      </c>
      <c r="L49" s="22">
        <f t="shared" si="7"/>
        <v>79</v>
      </c>
      <c r="M49" s="22">
        <f t="shared" si="7"/>
        <v>43</v>
      </c>
      <c r="N49" s="22">
        <f t="shared" si="7"/>
        <v>64</v>
      </c>
    </row>
    <row r="50" spans="1:14" s="20" customFormat="1" x14ac:dyDescent="0.2">
      <c r="A50" s="21" t="s">
        <v>202</v>
      </c>
      <c r="B50" s="22">
        <f>SUM(B33:B37)</f>
        <v>594</v>
      </c>
      <c r="C50" s="22">
        <f t="shared" ref="C50:N50" si="8">SUM(C33:C37)</f>
        <v>307</v>
      </c>
      <c r="D50" s="22">
        <f t="shared" si="8"/>
        <v>287</v>
      </c>
      <c r="E50" s="22">
        <f t="shared" si="8"/>
        <v>54</v>
      </c>
      <c r="F50" s="22">
        <f t="shared" si="8"/>
        <v>78</v>
      </c>
      <c r="G50" s="22">
        <f t="shared" si="8"/>
        <v>135</v>
      </c>
      <c r="H50" s="22">
        <f t="shared" si="8"/>
        <v>104</v>
      </c>
      <c r="I50" s="22">
        <f t="shared" si="8"/>
        <v>77</v>
      </c>
      <c r="J50" s="22">
        <f t="shared" si="8"/>
        <v>41</v>
      </c>
      <c r="K50" s="22">
        <f t="shared" si="8"/>
        <v>29</v>
      </c>
      <c r="L50" s="22">
        <f t="shared" si="8"/>
        <v>20</v>
      </c>
      <c r="M50" s="22">
        <f t="shared" si="8"/>
        <v>19</v>
      </c>
      <c r="N50" s="22">
        <f t="shared" si="8"/>
        <v>37</v>
      </c>
    </row>
    <row r="51" spans="1:14" s="20" customFormat="1" x14ac:dyDescent="0.2">
      <c r="A51" s="21" t="s">
        <v>203</v>
      </c>
      <c r="B51" s="22">
        <f>SUM(B38:B42)</f>
        <v>24</v>
      </c>
      <c r="C51" s="22">
        <f t="shared" ref="C51:N51" si="9">SUM(C38:C42)</f>
        <v>14</v>
      </c>
      <c r="D51" s="22">
        <f t="shared" si="9"/>
        <v>10</v>
      </c>
      <c r="E51" s="22">
        <f t="shared" si="9"/>
        <v>2</v>
      </c>
      <c r="F51" s="22">
        <f t="shared" si="9"/>
        <v>4</v>
      </c>
      <c r="G51" s="22">
        <f t="shared" si="9"/>
        <v>4</v>
      </c>
      <c r="H51" s="22">
        <f t="shared" si="9"/>
        <v>5</v>
      </c>
      <c r="I51" s="22">
        <f t="shared" si="9"/>
        <v>4</v>
      </c>
      <c r="J51" s="22">
        <f t="shared" si="9"/>
        <v>1</v>
      </c>
      <c r="K51" s="22">
        <f t="shared" si="9"/>
        <v>0</v>
      </c>
      <c r="L51" s="22">
        <f t="shared" si="9"/>
        <v>1</v>
      </c>
      <c r="M51" s="22">
        <f t="shared" si="9"/>
        <v>2</v>
      </c>
      <c r="N51" s="22">
        <f t="shared" si="9"/>
        <v>1</v>
      </c>
    </row>
    <row r="52" spans="1:14" s="20" customFormat="1" x14ac:dyDescent="0.2">
      <c r="A52" s="21" t="s">
        <v>196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204</v>
      </c>
      <c r="B53" s="22">
        <f>SUM(B8:B42)</f>
        <v>51094</v>
      </c>
      <c r="C53" s="22">
        <f t="shared" ref="C53:N53" si="11">SUM(C8:C42)</f>
        <v>26419</v>
      </c>
      <c r="D53" s="22">
        <f t="shared" si="11"/>
        <v>24675</v>
      </c>
      <c r="E53" s="22">
        <f t="shared" si="11"/>
        <v>22709</v>
      </c>
      <c r="F53" s="22">
        <f t="shared" si="11"/>
        <v>16621</v>
      </c>
      <c r="G53" s="22">
        <f t="shared" si="11"/>
        <v>6167</v>
      </c>
      <c r="H53" s="22">
        <f t="shared" si="11"/>
        <v>2582</v>
      </c>
      <c r="I53" s="22">
        <f t="shared" si="11"/>
        <v>1302</v>
      </c>
      <c r="J53" s="22">
        <f t="shared" si="11"/>
        <v>725</v>
      </c>
      <c r="K53" s="22">
        <f t="shared" si="11"/>
        <v>443</v>
      </c>
      <c r="L53" s="22">
        <f t="shared" si="11"/>
        <v>242</v>
      </c>
      <c r="M53" s="22">
        <f t="shared" si="11"/>
        <v>132</v>
      </c>
      <c r="N53" s="22">
        <f t="shared" si="11"/>
        <v>171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B15" sqref="B15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552</v>
      </c>
    </row>
    <row r="3" spans="1:17" ht="12.75" customHeight="1" x14ac:dyDescent="0.2">
      <c r="A3" s="85" t="s">
        <v>194</v>
      </c>
      <c r="B3" s="86" t="s">
        <v>5</v>
      </c>
      <c r="C3" s="86" t="s">
        <v>6</v>
      </c>
      <c r="D3" s="86" t="s">
        <v>7</v>
      </c>
      <c r="E3" s="89" t="s">
        <v>209</v>
      </c>
      <c r="F3" s="90"/>
      <c r="G3" s="90"/>
      <c r="H3" s="90"/>
      <c r="I3" s="90"/>
      <c r="J3" s="90"/>
      <c r="K3" s="90"/>
      <c r="L3" s="90"/>
      <c r="M3" s="90"/>
      <c r="N3" s="91"/>
      <c r="O3" s="84" t="s">
        <v>210</v>
      </c>
      <c r="P3" s="84"/>
      <c r="Q3" s="84"/>
    </row>
    <row r="4" spans="1:17" x14ac:dyDescent="0.2">
      <c r="A4" s="85"/>
      <c r="B4" s="87"/>
      <c r="C4" s="87"/>
      <c r="D4" s="87"/>
      <c r="E4" s="84" t="s">
        <v>208</v>
      </c>
      <c r="F4" s="84"/>
      <c r="G4" s="84"/>
      <c r="H4" s="84"/>
      <c r="I4" s="84"/>
      <c r="J4" s="84"/>
      <c r="K4" s="84"/>
      <c r="L4" s="84"/>
      <c r="M4" s="84"/>
      <c r="N4" s="84"/>
      <c r="O4" s="84" t="s">
        <v>208</v>
      </c>
      <c r="P4" s="84"/>
      <c r="Q4" s="84"/>
    </row>
    <row r="5" spans="1:17" x14ac:dyDescent="0.2">
      <c r="A5" s="85"/>
      <c r="B5" s="88"/>
      <c r="C5" s="88"/>
      <c r="D5" s="88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207</v>
      </c>
      <c r="O5" s="16">
        <v>1</v>
      </c>
      <c r="P5" s="16">
        <v>2</v>
      </c>
      <c r="Q5" s="16" t="s">
        <v>211</v>
      </c>
    </row>
    <row r="6" spans="1:17" s="20" customFormat="1" x14ac:dyDescent="0.2">
      <c r="A6" s="18" t="s">
        <v>193</v>
      </c>
      <c r="B6" s="19">
        <f>SUM(B7:B43)</f>
        <v>51136</v>
      </c>
      <c r="C6" s="19">
        <f t="shared" ref="C6:N6" si="0">SUM(C7:C43)</f>
        <v>26439</v>
      </c>
      <c r="D6" s="19">
        <f t="shared" si="0"/>
        <v>24697</v>
      </c>
      <c r="E6" s="19">
        <f t="shared" si="0"/>
        <v>17478</v>
      </c>
      <c r="F6" s="19">
        <f t="shared" si="0"/>
        <v>14371</v>
      </c>
      <c r="G6" s="19">
        <f t="shared" si="0"/>
        <v>4990</v>
      </c>
      <c r="H6" s="19">
        <f t="shared" si="0"/>
        <v>1946</v>
      </c>
      <c r="I6" s="19">
        <f t="shared" si="0"/>
        <v>993</v>
      </c>
      <c r="J6" s="19">
        <f t="shared" si="0"/>
        <v>519</v>
      </c>
      <c r="K6" s="19">
        <f t="shared" si="0"/>
        <v>311</v>
      </c>
      <c r="L6" s="19">
        <f t="shared" si="0"/>
        <v>188</v>
      </c>
      <c r="M6" s="19">
        <f t="shared" si="0"/>
        <v>105</v>
      </c>
      <c r="N6" s="19">
        <f t="shared" si="0"/>
        <v>130</v>
      </c>
      <c r="O6" s="19">
        <f>SUM(O7:O43)</f>
        <v>5273</v>
      </c>
      <c r="P6" s="19">
        <f>SUM(P7:P43)</f>
        <v>2250</v>
      </c>
      <c r="Q6" s="19">
        <f>SUM(Q7:Q43)</f>
        <v>2582</v>
      </c>
    </row>
    <row r="7" spans="1:17" s="20" customFormat="1" x14ac:dyDescent="0.2">
      <c r="A7" s="21">
        <v>-14</v>
      </c>
      <c r="B7" s="22">
        <f>SUM(C7:D7)</f>
        <v>42</v>
      </c>
      <c r="C7" s="22">
        <v>20</v>
      </c>
      <c r="D7" s="22">
        <v>22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42</v>
      </c>
      <c r="P7" s="20">
        <v>0</v>
      </c>
      <c r="Q7" s="20">
        <v>0</v>
      </c>
    </row>
    <row r="8" spans="1:17" s="20" customFormat="1" x14ac:dyDescent="0.2">
      <c r="A8" s="21">
        <v>15</v>
      </c>
      <c r="B8" s="22">
        <f t="shared" ref="B8:B43" si="1">SUM(C8:D8)</f>
        <v>141</v>
      </c>
      <c r="C8" s="22">
        <v>82</v>
      </c>
      <c r="D8" s="22">
        <v>59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132</v>
      </c>
      <c r="P8" s="20">
        <v>8</v>
      </c>
      <c r="Q8" s="20">
        <v>1</v>
      </c>
    </row>
    <row r="9" spans="1:17" s="20" customFormat="1" x14ac:dyDescent="0.2">
      <c r="A9" s="21">
        <v>16</v>
      </c>
      <c r="B9" s="22">
        <f t="shared" si="1"/>
        <v>393</v>
      </c>
      <c r="C9" s="22">
        <v>206</v>
      </c>
      <c r="D9" s="22">
        <v>187</v>
      </c>
      <c r="E9" s="22">
        <v>10</v>
      </c>
      <c r="F9" s="22">
        <v>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334</v>
      </c>
      <c r="P9" s="20">
        <v>45</v>
      </c>
      <c r="Q9" s="20">
        <v>2</v>
      </c>
    </row>
    <row r="10" spans="1:17" s="20" customFormat="1" x14ac:dyDescent="0.2">
      <c r="A10" s="21">
        <v>17</v>
      </c>
      <c r="B10" s="22">
        <f t="shared" si="1"/>
        <v>842</v>
      </c>
      <c r="C10" s="22">
        <v>430</v>
      </c>
      <c r="D10" s="22">
        <v>412</v>
      </c>
      <c r="E10" s="22">
        <v>115</v>
      </c>
      <c r="F10" s="22">
        <v>11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566</v>
      </c>
      <c r="P10" s="20">
        <v>126</v>
      </c>
      <c r="Q10" s="20">
        <v>24</v>
      </c>
    </row>
    <row r="11" spans="1:17" s="20" customFormat="1" x14ac:dyDescent="0.2">
      <c r="A11" s="21">
        <v>18</v>
      </c>
      <c r="B11" s="22">
        <f t="shared" si="1"/>
        <v>1269</v>
      </c>
      <c r="C11" s="22">
        <v>672</v>
      </c>
      <c r="D11" s="22">
        <v>597</v>
      </c>
      <c r="E11" s="22">
        <v>445</v>
      </c>
      <c r="F11" s="22">
        <v>63</v>
      </c>
      <c r="G11" s="22">
        <v>4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512</v>
      </c>
      <c r="P11" s="20">
        <v>202</v>
      </c>
      <c r="Q11" s="20">
        <v>43</v>
      </c>
    </row>
    <row r="12" spans="1:17" s="20" customFormat="1" x14ac:dyDescent="0.2">
      <c r="A12" s="21">
        <v>19</v>
      </c>
      <c r="B12" s="22">
        <f t="shared" si="1"/>
        <v>1955</v>
      </c>
      <c r="C12" s="22">
        <v>1014</v>
      </c>
      <c r="D12" s="22">
        <v>941</v>
      </c>
      <c r="E12" s="22">
        <v>951</v>
      </c>
      <c r="F12" s="22">
        <v>119</v>
      </c>
      <c r="G12" s="22">
        <v>21</v>
      </c>
      <c r="H12" s="22">
        <v>4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545</v>
      </c>
      <c r="P12" s="20">
        <v>223</v>
      </c>
      <c r="Q12" s="20">
        <v>92</v>
      </c>
    </row>
    <row r="13" spans="1:17" s="20" customFormat="1" x14ac:dyDescent="0.2">
      <c r="A13" s="21">
        <v>20</v>
      </c>
      <c r="B13" s="22">
        <f t="shared" si="1"/>
        <v>2510</v>
      </c>
      <c r="C13" s="22">
        <v>1347</v>
      </c>
      <c r="D13" s="22">
        <v>1163</v>
      </c>
      <c r="E13" s="22">
        <v>1298</v>
      </c>
      <c r="F13" s="22">
        <v>263</v>
      </c>
      <c r="G13" s="22">
        <v>62</v>
      </c>
      <c r="H13" s="22">
        <v>15</v>
      </c>
      <c r="I13" s="22">
        <v>2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498</v>
      </c>
      <c r="P13" s="20">
        <v>233</v>
      </c>
      <c r="Q13" s="20">
        <v>139</v>
      </c>
    </row>
    <row r="14" spans="1:17" s="20" customFormat="1" x14ac:dyDescent="0.2">
      <c r="A14" s="21">
        <v>21</v>
      </c>
      <c r="B14" s="22">
        <f t="shared" si="1"/>
        <v>3075</v>
      </c>
      <c r="C14" s="22">
        <v>1579</v>
      </c>
      <c r="D14" s="22">
        <v>1496</v>
      </c>
      <c r="E14" s="22">
        <v>1648</v>
      </c>
      <c r="F14" s="22">
        <v>512</v>
      </c>
      <c r="G14" s="22">
        <v>97</v>
      </c>
      <c r="H14" s="22">
        <v>31</v>
      </c>
      <c r="I14" s="22">
        <v>5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0">
        <v>459</v>
      </c>
      <c r="P14" s="20">
        <v>162</v>
      </c>
      <c r="Q14" s="20">
        <v>161</v>
      </c>
    </row>
    <row r="15" spans="1:17" s="20" customFormat="1" x14ac:dyDescent="0.2">
      <c r="A15" s="21">
        <v>22</v>
      </c>
      <c r="B15" s="22">
        <f t="shared" si="1"/>
        <v>3495</v>
      </c>
      <c r="C15" s="22">
        <v>1821</v>
      </c>
      <c r="D15" s="22">
        <v>1674</v>
      </c>
      <c r="E15" s="22">
        <v>1763</v>
      </c>
      <c r="F15" s="22">
        <v>785</v>
      </c>
      <c r="G15" s="22">
        <v>147</v>
      </c>
      <c r="H15" s="22">
        <v>47</v>
      </c>
      <c r="I15" s="22">
        <v>20</v>
      </c>
      <c r="J15" s="22">
        <v>3</v>
      </c>
      <c r="K15" s="22">
        <v>1</v>
      </c>
      <c r="L15" s="22">
        <v>0</v>
      </c>
      <c r="M15" s="22">
        <v>0</v>
      </c>
      <c r="N15" s="22">
        <v>0</v>
      </c>
      <c r="O15" s="20">
        <v>375</v>
      </c>
      <c r="P15" s="20">
        <v>169</v>
      </c>
      <c r="Q15" s="20">
        <v>185</v>
      </c>
    </row>
    <row r="16" spans="1:17" s="20" customFormat="1" x14ac:dyDescent="0.2">
      <c r="A16" s="21">
        <v>23</v>
      </c>
      <c r="B16" s="22">
        <f t="shared" si="1"/>
        <v>3833</v>
      </c>
      <c r="C16" s="22">
        <v>1954</v>
      </c>
      <c r="D16" s="22">
        <v>1879</v>
      </c>
      <c r="E16" s="22">
        <v>1852</v>
      </c>
      <c r="F16" s="22">
        <v>1108</v>
      </c>
      <c r="G16" s="22">
        <v>180</v>
      </c>
      <c r="H16" s="22">
        <v>54</v>
      </c>
      <c r="I16" s="22">
        <v>25</v>
      </c>
      <c r="J16" s="22">
        <v>8</v>
      </c>
      <c r="K16" s="22">
        <v>1</v>
      </c>
      <c r="L16" s="22">
        <v>0</v>
      </c>
      <c r="M16" s="22">
        <v>0</v>
      </c>
      <c r="N16" s="22">
        <v>0</v>
      </c>
      <c r="O16" s="20">
        <v>329</v>
      </c>
      <c r="P16" s="20">
        <v>136</v>
      </c>
      <c r="Q16" s="20">
        <v>140</v>
      </c>
    </row>
    <row r="17" spans="1:17" s="20" customFormat="1" x14ac:dyDescent="0.2">
      <c r="A17" s="21">
        <v>24</v>
      </c>
      <c r="B17" s="22">
        <f t="shared" si="1"/>
        <v>3982</v>
      </c>
      <c r="C17" s="22">
        <v>2037</v>
      </c>
      <c r="D17" s="22">
        <v>1945</v>
      </c>
      <c r="E17" s="22">
        <v>1780</v>
      </c>
      <c r="F17" s="22">
        <v>1258</v>
      </c>
      <c r="G17" s="22">
        <v>236</v>
      </c>
      <c r="H17" s="22">
        <v>79</v>
      </c>
      <c r="I17" s="22">
        <v>44</v>
      </c>
      <c r="J17" s="22">
        <v>13</v>
      </c>
      <c r="K17" s="22">
        <v>6</v>
      </c>
      <c r="L17" s="22">
        <v>0</v>
      </c>
      <c r="M17" s="22">
        <v>0</v>
      </c>
      <c r="N17" s="22">
        <v>0</v>
      </c>
      <c r="O17" s="20">
        <v>267</v>
      </c>
      <c r="P17" s="20">
        <v>117</v>
      </c>
      <c r="Q17" s="20">
        <v>182</v>
      </c>
    </row>
    <row r="18" spans="1:17" s="20" customFormat="1" x14ac:dyDescent="0.2">
      <c r="A18" s="21">
        <v>25</v>
      </c>
      <c r="B18" s="22">
        <f t="shared" si="1"/>
        <v>4269</v>
      </c>
      <c r="C18" s="22">
        <v>2163</v>
      </c>
      <c r="D18" s="22">
        <v>2106</v>
      </c>
      <c r="E18" s="22">
        <v>1781</v>
      </c>
      <c r="F18" s="22">
        <v>1518</v>
      </c>
      <c r="G18" s="22">
        <v>290</v>
      </c>
      <c r="H18" s="22">
        <v>75</v>
      </c>
      <c r="I18" s="22">
        <v>52</v>
      </c>
      <c r="J18" s="22">
        <v>28</v>
      </c>
      <c r="K18" s="22">
        <v>10</v>
      </c>
      <c r="L18" s="22">
        <v>4</v>
      </c>
      <c r="M18" s="22">
        <v>0</v>
      </c>
      <c r="N18" s="22">
        <v>0</v>
      </c>
      <c r="O18" s="20">
        <v>215</v>
      </c>
      <c r="P18" s="20">
        <v>119</v>
      </c>
      <c r="Q18" s="20">
        <v>177</v>
      </c>
    </row>
    <row r="19" spans="1:17" s="20" customFormat="1" x14ac:dyDescent="0.2">
      <c r="A19" s="21">
        <v>26</v>
      </c>
      <c r="B19" s="22">
        <f t="shared" si="1"/>
        <v>4137</v>
      </c>
      <c r="C19" s="22">
        <v>2149</v>
      </c>
      <c r="D19" s="22">
        <v>1988</v>
      </c>
      <c r="E19" s="22">
        <v>1563</v>
      </c>
      <c r="F19" s="22">
        <v>1549</v>
      </c>
      <c r="G19" s="22">
        <v>355</v>
      </c>
      <c r="H19" s="22">
        <v>93</v>
      </c>
      <c r="I19" s="22">
        <v>56</v>
      </c>
      <c r="J19" s="22">
        <v>22</v>
      </c>
      <c r="K19" s="22">
        <v>21</v>
      </c>
      <c r="L19" s="22">
        <v>5</v>
      </c>
      <c r="M19" s="22">
        <v>0</v>
      </c>
      <c r="N19" s="22">
        <v>0</v>
      </c>
      <c r="O19" s="20">
        <v>196</v>
      </c>
      <c r="P19" s="20">
        <v>107</v>
      </c>
      <c r="Q19" s="20">
        <v>170</v>
      </c>
    </row>
    <row r="20" spans="1:17" s="20" customFormat="1" x14ac:dyDescent="0.2">
      <c r="A20" s="21">
        <v>27</v>
      </c>
      <c r="B20" s="22">
        <f t="shared" si="1"/>
        <v>3800</v>
      </c>
      <c r="C20" s="22">
        <v>1986</v>
      </c>
      <c r="D20" s="22">
        <v>1814</v>
      </c>
      <c r="E20" s="22">
        <v>1205</v>
      </c>
      <c r="F20" s="22">
        <v>1463</v>
      </c>
      <c r="G20" s="22">
        <v>461</v>
      </c>
      <c r="H20" s="22">
        <v>113</v>
      </c>
      <c r="I20" s="22">
        <v>72</v>
      </c>
      <c r="J20" s="22">
        <v>36</v>
      </c>
      <c r="K20" s="22">
        <v>15</v>
      </c>
      <c r="L20" s="22">
        <v>6</v>
      </c>
      <c r="M20" s="22">
        <v>2</v>
      </c>
      <c r="N20" s="22">
        <v>1</v>
      </c>
      <c r="O20" s="20">
        <v>174</v>
      </c>
      <c r="P20" s="20">
        <v>107</v>
      </c>
      <c r="Q20" s="20">
        <v>145</v>
      </c>
    </row>
    <row r="21" spans="1:17" s="20" customFormat="1" x14ac:dyDescent="0.2">
      <c r="A21" s="21">
        <v>28</v>
      </c>
      <c r="B21" s="22">
        <f t="shared" si="1"/>
        <v>3270</v>
      </c>
      <c r="C21" s="22">
        <v>1670</v>
      </c>
      <c r="D21" s="22">
        <v>1600</v>
      </c>
      <c r="E21" s="22">
        <v>915</v>
      </c>
      <c r="F21" s="22">
        <v>1330</v>
      </c>
      <c r="G21" s="22">
        <v>375</v>
      </c>
      <c r="H21" s="22">
        <v>145</v>
      </c>
      <c r="I21" s="22">
        <v>57</v>
      </c>
      <c r="J21" s="22">
        <v>32</v>
      </c>
      <c r="K21" s="22">
        <v>20</v>
      </c>
      <c r="L21" s="22">
        <v>12</v>
      </c>
      <c r="M21" s="22">
        <v>1</v>
      </c>
      <c r="N21" s="22">
        <v>2</v>
      </c>
      <c r="O21" s="20">
        <v>140</v>
      </c>
      <c r="P21" s="20">
        <v>84</v>
      </c>
      <c r="Q21" s="20">
        <v>157</v>
      </c>
    </row>
    <row r="22" spans="1:17" s="20" customFormat="1" x14ac:dyDescent="0.2">
      <c r="A22" s="21">
        <v>29</v>
      </c>
      <c r="B22" s="22">
        <f t="shared" si="1"/>
        <v>2740</v>
      </c>
      <c r="C22" s="22">
        <v>1388</v>
      </c>
      <c r="D22" s="22">
        <v>1352</v>
      </c>
      <c r="E22" s="22">
        <v>647</v>
      </c>
      <c r="F22" s="22">
        <v>1092</v>
      </c>
      <c r="G22" s="22">
        <v>419</v>
      </c>
      <c r="H22" s="22">
        <v>139</v>
      </c>
      <c r="I22" s="22">
        <v>61</v>
      </c>
      <c r="J22" s="22">
        <v>34</v>
      </c>
      <c r="K22" s="22">
        <v>19</v>
      </c>
      <c r="L22" s="22">
        <v>12</v>
      </c>
      <c r="M22" s="22">
        <v>3</v>
      </c>
      <c r="N22" s="22">
        <v>3</v>
      </c>
      <c r="O22" s="20">
        <v>100</v>
      </c>
      <c r="P22" s="20">
        <v>76</v>
      </c>
      <c r="Q22" s="20">
        <v>135</v>
      </c>
    </row>
    <row r="23" spans="1:17" s="20" customFormat="1" x14ac:dyDescent="0.2">
      <c r="A23" s="21">
        <v>30</v>
      </c>
      <c r="B23" s="22">
        <f t="shared" si="1"/>
        <v>2258</v>
      </c>
      <c r="C23" s="22">
        <v>1147</v>
      </c>
      <c r="D23" s="22">
        <v>1111</v>
      </c>
      <c r="E23" s="22">
        <v>427</v>
      </c>
      <c r="F23" s="22">
        <v>892</v>
      </c>
      <c r="G23" s="22">
        <v>363</v>
      </c>
      <c r="H23" s="22">
        <v>152</v>
      </c>
      <c r="I23" s="22">
        <v>71</v>
      </c>
      <c r="J23" s="22">
        <v>52</v>
      </c>
      <c r="K23" s="22">
        <v>20</v>
      </c>
      <c r="L23" s="22">
        <v>10</v>
      </c>
      <c r="M23" s="22">
        <v>7</v>
      </c>
      <c r="N23" s="22">
        <v>3</v>
      </c>
      <c r="O23" s="20">
        <v>76</v>
      </c>
      <c r="P23" s="20">
        <v>63</v>
      </c>
      <c r="Q23" s="20">
        <v>122</v>
      </c>
    </row>
    <row r="24" spans="1:17" s="20" customFormat="1" x14ac:dyDescent="0.2">
      <c r="A24" s="21">
        <v>31</v>
      </c>
      <c r="B24" s="22">
        <f t="shared" si="1"/>
        <v>1764</v>
      </c>
      <c r="C24" s="22">
        <v>924</v>
      </c>
      <c r="D24" s="22">
        <v>840</v>
      </c>
      <c r="E24" s="22">
        <v>276</v>
      </c>
      <c r="F24" s="22">
        <v>652</v>
      </c>
      <c r="G24" s="22">
        <v>352</v>
      </c>
      <c r="H24" s="22">
        <v>120</v>
      </c>
      <c r="I24" s="22">
        <v>52</v>
      </c>
      <c r="J24" s="22">
        <v>31</v>
      </c>
      <c r="K24" s="22">
        <v>26</v>
      </c>
      <c r="L24" s="22">
        <v>13</v>
      </c>
      <c r="M24" s="22">
        <v>6</v>
      </c>
      <c r="N24" s="22">
        <v>9</v>
      </c>
      <c r="O24" s="20">
        <v>67</v>
      </c>
      <c r="P24" s="20">
        <v>58</v>
      </c>
      <c r="Q24" s="20">
        <v>102</v>
      </c>
    </row>
    <row r="25" spans="1:17" s="20" customFormat="1" x14ac:dyDescent="0.2">
      <c r="A25" s="21">
        <v>32</v>
      </c>
      <c r="B25" s="22">
        <f t="shared" si="1"/>
        <v>1554</v>
      </c>
      <c r="C25" s="22">
        <v>818</v>
      </c>
      <c r="D25" s="22">
        <v>736</v>
      </c>
      <c r="E25" s="22">
        <v>214</v>
      </c>
      <c r="F25" s="22">
        <v>498</v>
      </c>
      <c r="G25" s="22">
        <v>326</v>
      </c>
      <c r="H25" s="22">
        <v>159</v>
      </c>
      <c r="I25" s="22">
        <v>59</v>
      </c>
      <c r="J25" s="22">
        <v>33</v>
      </c>
      <c r="K25" s="22">
        <v>24</v>
      </c>
      <c r="L25" s="22">
        <v>14</v>
      </c>
      <c r="M25" s="22">
        <v>9</v>
      </c>
      <c r="N25" s="22">
        <v>9</v>
      </c>
      <c r="O25" s="20">
        <v>65</v>
      </c>
      <c r="P25" s="20">
        <v>47</v>
      </c>
      <c r="Q25" s="20">
        <v>97</v>
      </c>
    </row>
    <row r="26" spans="1:17" s="20" customFormat="1" x14ac:dyDescent="0.2">
      <c r="A26" s="21">
        <v>33</v>
      </c>
      <c r="B26" s="22">
        <f t="shared" si="1"/>
        <v>1221</v>
      </c>
      <c r="C26" s="22">
        <v>623</v>
      </c>
      <c r="D26" s="22">
        <v>598</v>
      </c>
      <c r="E26" s="22">
        <v>142</v>
      </c>
      <c r="F26" s="22">
        <v>386</v>
      </c>
      <c r="G26" s="22">
        <v>279</v>
      </c>
      <c r="H26" s="22">
        <v>114</v>
      </c>
      <c r="I26" s="22">
        <v>55</v>
      </c>
      <c r="J26" s="22">
        <v>36</v>
      </c>
      <c r="K26" s="22">
        <v>17</v>
      </c>
      <c r="L26" s="22">
        <v>19</v>
      </c>
      <c r="M26" s="22">
        <v>12</v>
      </c>
      <c r="N26" s="22">
        <v>10</v>
      </c>
      <c r="O26" s="20">
        <v>42</v>
      </c>
      <c r="P26" s="20">
        <v>33</v>
      </c>
      <c r="Q26" s="20">
        <v>76</v>
      </c>
    </row>
    <row r="27" spans="1:17" s="20" customFormat="1" x14ac:dyDescent="0.2">
      <c r="A27" s="21">
        <v>34</v>
      </c>
      <c r="B27" s="22">
        <f t="shared" si="1"/>
        <v>1026</v>
      </c>
      <c r="C27" s="22">
        <v>539</v>
      </c>
      <c r="D27" s="22">
        <v>487</v>
      </c>
      <c r="E27" s="22">
        <v>144</v>
      </c>
      <c r="F27" s="22">
        <v>255</v>
      </c>
      <c r="G27" s="22">
        <v>226</v>
      </c>
      <c r="H27" s="22">
        <v>106</v>
      </c>
      <c r="I27" s="22">
        <v>63</v>
      </c>
      <c r="J27" s="22">
        <v>35</v>
      </c>
      <c r="K27" s="22">
        <v>19</v>
      </c>
      <c r="L27" s="22">
        <v>12</v>
      </c>
      <c r="M27" s="22">
        <v>8</v>
      </c>
      <c r="N27" s="22">
        <v>12</v>
      </c>
      <c r="O27" s="20">
        <v>38</v>
      </c>
      <c r="P27" s="20">
        <v>29</v>
      </c>
      <c r="Q27" s="20">
        <v>79</v>
      </c>
    </row>
    <row r="28" spans="1:17" s="20" customFormat="1" x14ac:dyDescent="0.2">
      <c r="A28" s="21">
        <v>35</v>
      </c>
      <c r="B28" s="22">
        <f t="shared" si="1"/>
        <v>914</v>
      </c>
      <c r="C28" s="22">
        <v>486</v>
      </c>
      <c r="D28" s="22">
        <v>428</v>
      </c>
      <c r="E28" s="22">
        <v>78</v>
      </c>
      <c r="F28" s="22">
        <v>212</v>
      </c>
      <c r="G28" s="22">
        <v>221</v>
      </c>
      <c r="H28" s="22">
        <v>122</v>
      </c>
      <c r="I28" s="22">
        <v>63</v>
      </c>
      <c r="J28" s="22">
        <v>40</v>
      </c>
      <c r="K28" s="22">
        <v>19</v>
      </c>
      <c r="L28" s="22">
        <v>23</v>
      </c>
      <c r="M28" s="22">
        <v>12</v>
      </c>
      <c r="N28" s="22">
        <v>8</v>
      </c>
      <c r="O28" s="20">
        <v>20</v>
      </c>
      <c r="P28" s="20">
        <v>32</v>
      </c>
      <c r="Q28" s="20">
        <v>64</v>
      </c>
    </row>
    <row r="29" spans="1:17" s="20" customFormat="1" x14ac:dyDescent="0.2">
      <c r="A29" s="21">
        <v>36</v>
      </c>
      <c r="B29" s="22">
        <f t="shared" si="1"/>
        <v>715</v>
      </c>
      <c r="C29" s="22">
        <v>368</v>
      </c>
      <c r="D29" s="22">
        <v>347</v>
      </c>
      <c r="E29" s="22">
        <v>70</v>
      </c>
      <c r="F29" s="22">
        <v>144</v>
      </c>
      <c r="G29" s="22">
        <v>169</v>
      </c>
      <c r="H29" s="22">
        <v>87</v>
      </c>
      <c r="I29" s="22">
        <v>50</v>
      </c>
      <c r="J29" s="22">
        <v>26</v>
      </c>
      <c r="K29" s="22">
        <v>23</v>
      </c>
      <c r="L29" s="22">
        <v>14</v>
      </c>
      <c r="M29" s="22">
        <v>6</v>
      </c>
      <c r="N29" s="22">
        <v>9</v>
      </c>
      <c r="O29" s="20">
        <v>30</v>
      </c>
      <c r="P29" s="20">
        <v>19</v>
      </c>
      <c r="Q29" s="20">
        <v>68</v>
      </c>
    </row>
    <row r="30" spans="1:17" s="20" customFormat="1" x14ac:dyDescent="0.2">
      <c r="A30" s="21">
        <v>37</v>
      </c>
      <c r="B30" s="22">
        <f t="shared" si="1"/>
        <v>553</v>
      </c>
      <c r="C30" s="22">
        <v>292</v>
      </c>
      <c r="D30" s="22">
        <v>261</v>
      </c>
      <c r="E30" s="22">
        <v>52</v>
      </c>
      <c r="F30" s="22">
        <v>91</v>
      </c>
      <c r="G30" s="22">
        <v>118</v>
      </c>
      <c r="H30" s="22">
        <v>86</v>
      </c>
      <c r="I30" s="22">
        <v>36</v>
      </c>
      <c r="J30" s="22">
        <v>16</v>
      </c>
      <c r="K30" s="22">
        <v>22</v>
      </c>
      <c r="L30" s="22">
        <v>12</v>
      </c>
      <c r="M30" s="22">
        <v>9</v>
      </c>
      <c r="N30" s="22">
        <v>9</v>
      </c>
      <c r="O30" s="20">
        <v>18</v>
      </c>
      <c r="P30" s="20">
        <v>17</v>
      </c>
      <c r="Q30" s="20">
        <v>67</v>
      </c>
    </row>
    <row r="31" spans="1:17" s="20" customFormat="1" x14ac:dyDescent="0.2">
      <c r="A31" s="21">
        <v>38</v>
      </c>
      <c r="B31" s="22">
        <f t="shared" si="1"/>
        <v>436</v>
      </c>
      <c r="C31" s="22">
        <v>243</v>
      </c>
      <c r="D31" s="22">
        <v>193</v>
      </c>
      <c r="E31" s="22">
        <v>32</v>
      </c>
      <c r="F31" s="22">
        <v>71</v>
      </c>
      <c r="G31" s="22">
        <v>99</v>
      </c>
      <c r="H31" s="22">
        <v>59</v>
      </c>
      <c r="I31" s="22">
        <v>43</v>
      </c>
      <c r="J31" s="22">
        <v>21</v>
      </c>
      <c r="K31" s="22">
        <v>13</v>
      </c>
      <c r="L31" s="22">
        <v>6</v>
      </c>
      <c r="M31" s="22">
        <v>4</v>
      </c>
      <c r="N31" s="22">
        <v>15</v>
      </c>
      <c r="O31" s="20">
        <v>7</v>
      </c>
      <c r="P31" s="20">
        <v>15</v>
      </c>
      <c r="Q31" s="20">
        <v>51</v>
      </c>
    </row>
    <row r="32" spans="1:17" s="20" customFormat="1" x14ac:dyDescent="0.2">
      <c r="A32" s="21">
        <v>39</v>
      </c>
      <c r="B32" s="22">
        <f t="shared" si="1"/>
        <v>324</v>
      </c>
      <c r="C32" s="22">
        <v>160</v>
      </c>
      <c r="D32" s="22">
        <v>164</v>
      </c>
      <c r="E32" s="22">
        <v>34</v>
      </c>
      <c r="F32" s="22">
        <v>30</v>
      </c>
      <c r="G32" s="22">
        <v>73</v>
      </c>
      <c r="H32" s="22">
        <v>52</v>
      </c>
      <c r="I32" s="22">
        <v>35</v>
      </c>
      <c r="J32" s="22">
        <v>15</v>
      </c>
      <c r="K32" s="22">
        <v>11</v>
      </c>
      <c r="L32" s="22">
        <v>11</v>
      </c>
      <c r="M32" s="22">
        <v>6</v>
      </c>
      <c r="N32" s="22">
        <v>7</v>
      </c>
      <c r="O32" s="20">
        <v>6</v>
      </c>
      <c r="P32" s="20">
        <v>8</v>
      </c>
      <c r="Q32" s="20">
        <v>36</v>
      </c>
    </row>
    <row r="33" spans="1:17" s="20" customFormat="1" x14ac:dyDescent="0.2">
      <c r="A33" s="21">
        <v>40</v>
      </c>
      <c r="B33" s="22">
        <f t="shared" si="1"/>
        <v>253</v>
      </c>
      <c r="C33" s="22">
        <v>140</v>
      </c>
      <c r="D33" s="22">
        <v>113</v>
      </c>
      <c r="E33" s="22">
        <v>17</v>
      </c>
      <c r="F33" s="22">
        <v>28</v>
      </c>
      <c r="G33" s="22">
        <v>49</v>
      </c>
      <c r="H33" s="22">
        <v>37</v>
      </c>
      <c r="I33" s="22">
        <v>26</v>
      </c>
      <c r="J33" s="22">
        <v>10</v>
      </c>
      <c r="K33" s="22">
        <v>12</v>
      </c>
      <c r="L33" s="22">
        <v>8</v>
      </c>
      <c r="M33" s="22">
        <v>4</v>
      </c>
      <c r="N33" s="22">
        <v>13</v>
      </c>
      <c r="O33" s="20">
        <v>6</v>
      </c>
      <c r="P33" s="20">
        <v>10</v>
      </c>
      <c r="Q33" s="20">
        <v>33</v>
      </c>
    </row>
    <row r="34" spans="1:17" s="20" customFormat="1" x14ac:dyDescent="0.2">
      <c r="A34" s="21">
        <v>41</v>
      </c>
      <c r="B34" s="22">
        <f t="shared" si="1"/>
        <v>156</v>
      </c>
      <c r="C34" s="22">
        <v>75</v>
      </c>
      <c r="D34" s="22">
        <v>81</v>
      </c>
      <c r="E34" s="22">
        <v>5</v>
      </c>
      <c r="F34" s="22">
        <v>16</v>
      </c>
      <c r="G34" s="22">
        <v>37</v>
      </c>
      <c r="H34" s="22">
        <v>25</v>
      </c>
      <c r="I34" s="22">
        <v>19</v>
      </c>
      <c r="J34" s="22">
        <v>12</v>
      </c>
      <c r="K34" s="22">
        <v>5</v>
      </c>
      <c r="L34" s="22">
        <v>3</v>
      </c>
      <c r="M34" s="22">
        <v>3</v>
      </c>
      <c r="N34" s="22">
        <v>7</v>
      </c>
      <c r="O34" s="20">
        <v>8</v>
      </c>
      <c r="P34" s="20">
        <v>2</v>
      </c>
      <c r="Q34" s="20">
        <v>14</v>
      </c>
    </row>
    <row r="35" spans="1:17" s="20" customFormat="1" x14ac:dyDescent="0.2">
      <c r="A35" s="21">
        <v>42</v>
      </c>
      <c r="B35" s="22">
        <f t="shared" si="1"/>
        <v>93</v>
      </c>
      <c r="C35" s="22">
        <v>47</v>
      </c>
      <c r="D35" s="22">
        <v>46</v>
      </c>
      <c r="E35" s="22">
        <v>10</v>
      </c>
      <c r="F35" s="22">
        <v>10</v>
      </c>
      <c r="G35" s="22">
        <v>16</v>
      </c>
      <c r="H35" s="22">
        <v>13</v>
      </c>
      <c r="I35" s="22">
        <v>8</v>
      </c>
      <c r="J35" s="22">
        <v>10</v>
      </c>
      <c r="K35" s="22">
        <v>3</v>
      </c>
      <c r="L35" s="22">
        <v>2</v>
      </c>
      <c r="M35" s="22">
        <v>4</v>
      </c>
      <c r="N35" s="22">
        <v>4</v>
      </c>
      <c r="O35" s="20">
        <v>2</v>
      </c>
      <c r="P35" s="20">
        <v>1</v>
      </c>
      <c r="Q35" s="20">
        <v>10</v>
      </c>
    </row>
    <row r="36" spans="1:17" s="20" customFormat="1" x14ac:dyDescent="0.2">
      <c r="A36" s="21">
        <v>43</v>
      </c>
      <c r="B36" s="22">
        <f t="shared" si="1"/>
        <v>57</v>
      </c>
      <c r="C36" s="22">
        <v>27</v>
      </c>
      <c r="D36" s="22">
        <v>30</v>
      </c>
      <c r="E36" s="22">
        <v>2</v>
      </c>
      <c r="F36" s="22">
        <v>3</v>
      </c>
      <c r="G36" s="22">
        <v>6</v>
      </c>
      <c r="H36" s="22">
        <v>10</v>
      </c>
      <c r="I36" s="22">
        <v>10</v>
      </c>
      <c r="J36" s="22">
        <v>5</v>
      </c>
      <c r="K36" s="22">
        <v>3</v>
      </c>
      <c r="L36" s="22">
        <v>1</v>
      </c>
      <c r="M36" s="22">
        <v>6</v>
      </c>
      <c r="N36" s="22">
        <v>6</v>
      </c>
      <c r="O36" s="20">
        <v>1</v>
      </c>
      <c r="P36" s="20">
        <v>1</v>
      </c>
      <c r="Q36" s="20">
        <v>3</v>
      </c>
    </row>
    <row r="37" spans="1:17" s="20" customFormat="1" x14ac:dyDescent="0.2">
      <c r="A37" s="21">
        <v>44</v>
      </c>
      <c r="B37" s="22">
        <f t="shared" si="1"/>
        <v>35</v>
      </c>
      <c r="C37" s="22">
        <v>18</v>
      </c>
      <c r="D37" s="22">
        <v>17</v>
      </c>
      <c r="E37" s="22">
        <v>1</v>
      </c>
      <c r="F37" s="22">
        <v>6</v>
      </c>
      <c r="G37" s="22">
        <v>6</v>
      </c>
      <c r="H37" s="22">
        <v>5</v>
      </c>
      <c r="I37" s="22">
        <v>5</v>
      </c>
      <c r="J37" s="22">
        <v>0</v>
      </c>
      <c r="K37" s="22">
        <v>1</v>
      </c>
      <c r="L37" s="22">
        <v>0</v>
      </c>
      <c r="M37" s="22">
        <v>1</v>
      </c>
      <c r="N37" s="22">
        <v>2</v>
      </c>
      <c r="O37" s="20">
        <v>2</v>
      </c>
      <c r="P37" s="20">
        <v>1</v>
      </c>
      <c r="Q37" s="20">
        <v>5</v>
      </c>
    </row>
    <row r="38" spans="1:17" s="20" customFormat="1" x14ac:dyDescent="0.2">
      <c r="A38" s="21">
        <v>45</v>
      </c>
      <c r="B38" s="22">
        <f t="shared" si="1"/>
        <v>13</v>
      </c>
      <c r="C38" s="22">
        <v>9</v>
      </c>
      <c r="D38" s="22">
        <v>4</v>
      </c>
      <c r="E38" s="22">
        <v>0</v>
      </c>
      <c r="F38" s="22">
        <v>3</v>
      </c>
      <c r="G38" s="22">
        <v>1</v>
      </c>
      <c r="H38" s="22">
        <v>2</v>
      </c>
      <c r="I38" s="22">
        <v>2</v>
      </c>
      <c r="J38" s="22">
        <v>1</v>
      </c>
      <c r="K38" s="22">
        <v>0</v>
      </c>
      <c r="L38" s="22">
        <v>0</v>
      </c>
      <c r="M38" s="22">
        <v>2</v>
      </c>
      <c r="N38" s="22">
        <v>1</v>
      </c>
      <c r="O38" s="20">
        <v>0</v>
      </c>
      <c r="P38" s="20">
        <v>0</v>
      </c>
      <c r="Q38" s="20">
        <v>1</v>
      </c>
    </row>
    <row r="39" spans="1:17" s="20" customFormat="1" x14ac:dyDescent="0.2">
      <c r="A39" s="21">
        <v>46</v>
      </c>
      <c r="B39" s="22">
        <f t="shared" si="1"/>
        <v>8</v>
      </c>
      <c r="C39" s="22">
        <v>4</v>
      </c>
      <c r="D39" s="22">
        <v>4</v>
      </c>
      <c r="E39" s="22">
        <v>0</v>
      </c>
      <c r="F39" s="22">
        <v>1</v>
      </c>
      <c r="G39" s="22">
        <v>2</v>
      </c>
      <c r="H39" s="22">
        <v>1</v>
      </c>
      <c r="I39" s="22">
        <v>1</v>
      </c>
      <c r="J39" s="22">
        <v>0</v>
      </c>
      <c r="K39" s="22">
        <v>0</v>
      </c>
      <c r="L39" s="22">
        <v>1</v>
      </c>
      <c r="M39" s="22">
        <v>0</v>
      </c>
      <c r="N39" s="22">
        <v>0</v>
      </c>
      <c r="O39" s="20">
        <v>1</v>
      </c>
      <c r="P39" s="20">
        <v>0</v>
      </c>
      <c r="Q39" s="20">
        <v>1</v>
      </c>
    </row>
    <row r="40" spans="1:17" s="20" customFormat="1" x14ac:dyDescent="0.2">
      <c r="A40" s="21">
        <v>47</v>
      </c>
      <c r="B40" s="22">
        <f t="shared" si="1"/>
        <v>2</v>
      </c>
      <c r="C40" s="22">
        <v>1</v>
      </c>
      <c r="D40" s="22">
        <v>1</v>
      </c>
      <c r="E40" s="22">
        <v>1</v>
      </c>
      <c r="F40" s="22">
        <v>0</v>
      </c>
      <c r="G40" s="22">
        <v>0</v>
      </c>
      <c r="H40" s="22">
        <v>1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0">
        <v>0</v>
      </c>
      <c r="P40" s="20">
        <v>0</v>
      </c>
      <c r="Q40" s="20">
        <v>0</v>
      </c>
    </row>
    <row r="41" spans="1:17" s="20" customFormat="1" x14ac:dyDescent="0.2">
      <c r="A41" s="21">
        <v>48</v>
      </c>
      <c r="B41" s="22">
        <f t="shared" si="1"/>
        <v>1</v>
      </c>
      <c r="C41" s="22">
        <v>0</v>
      </c>
      <c r="D41" s="22">
        <v>1</v>
      </c>
      <c r="E41" s="22">
        <v>0</v>
      </c>
      <c r="F41" s="22">
        <v>0</v>
      </c>
      <c r="G41" s="22">
        <v>0</v>
      </c>
      <c r="H41" s="22">
        <v>0</v>
      </c>
      <c r="I41" s="22">
        <v>1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196</v>
      </c>
      <c r="B43" s="22">
        <f t="shared" si="1"/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>B7</f>
        <v>42</v>
      </c>
      <c r="C44" s="22">
        <f t="shared" ref="C44:N44" si="2">C7</f>
        <v>20</v>
      </c>
      <c r="D44" s="22">
        <f t="shared" si="2"/>
        <v>22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>O7</f>
        <v>42</v>
      </c>
      <c r="P44" s="22">
        <f>P7</f>
        <v>0</v>
      </c>
      <c r="Q44" s="22">
        <f>Q7</f>
        <v>0</v>
      </c>
    </row>
    <row r="45" spans="1:17" s="20" customFormat="1" x14ac:dyDescent="0.2">
      <c r="A45" s="21" t="s">
        <v>197</v>
      </c>
      <c r="B45" s="22">
        <f>SUM(B8:B12)</f>
        <v>4600</v>
      </c>
      <c r="C45" s="22">
        <f t="shared" ref="C45:N45" si="3">SUM(C8:C12)</f>
        <v>2404</v>
      </c>
      <c r="D45" s="22">
        <f t="shared" si="3"/>
        <v>2196</v>
      </c>
      <c r="E45" s="22">
        <f t="shared" si="3"/>
        <v>1521</v>
      </c>
      <c r="F45" s="22">
        <f t="shared" si="3"/>
        <v>195</v>
      </c>
      <c r="G45" s="22">
        <f t="shared" si="3"/>
        <v>25</v>
      </c>
      <c r="H45" s="22">
        <f t="shared" si="3"/>
        <v>4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>SUM(O8:O12)</f>
        <v>2089</v>
      </c>
      <c r="P45" s="22">
        <f>SUM(P8:P12)</f>
        <v>604</v>
      </c>
      <c r="Q45" s="22">
        <f>SUM(Q8:Q12)</f>
        <v>162</v>
      </c>
    </row>
    <row r="46" spans="1:17" s="20" customFormat="1" x14ac:dyDescent="0.2">
      <c r="A46" s="21" t="s">
        <v>198</v>
      </c>
      <c r="B46" s="22">
        <f>SUM(B13:B17)</f>
        <v>16895</v>
      </c>
      <c r="C46" s="22">
        <f t="shared" ref="C46:N46" si="4">SUM(C13:C17)</f>
        <v>8738</v>
      </c>
      <c r="D46" s="22">
        <f t="shared" si="4"/>
        <v>8157</v>
      </c>
      <c r="E46" s="22">
        <f t="shared" si="4"/>
        <v>8341</v>
      </c>
      <c r="F46" s="22">
        <f t="shared" si="4"/>
        <v>3926</v>
      </c>
      <c r="G46" s="22">
        <f t="shared" si="4"/>
        <v>722</v>
      </c>
      <c r="H46" s="22">
        <f t="shared" si="4"/>
        <v>226</v>
      </c>
      <c r="I46" s="22">
        <f t="shared" si="4"/>
        <v>96</v>
      </c>
      <c r="J46" s="22">
        <f t="shared" si="4"/>
        <v>24</v>
      </c>
      <c r="K46" s="22">
        <f t="shared" si="4"/>
        <v>8</v>
      </c>
      <c r="L46" s="22">
        <f t="shared" si="4"/>
        <v>0</v>
      </c>
      <c r="M46" s="22">
        <f t="shared" si="4"/>
        <v>0</v>
      </c>
      <c r="N46" s="22">
        <f t="shared" si="4"/>
        <v>0</v>
      </c>
      <c r="O46" s="22">
        <f>SUM(O13:O17)</f>
        <v>1928</v>
      </c>
      <c r="P46" s="22">
        <f>SUM(P13:P17)</f>
        <v>817</v>
      </c>
      <c r="Q46" s="22">
        <f>SUM(Q13:Q17)</f>
        <v>807</v>
      </c>
    </row>
    <row r="47" spans="1:17" s="20" customFormat="1" x14ac:dyDescent="0.2">
      <c r="A47" s="21" t="s">
        <v>199</v>
      </c>
      <c r="B47" s="22">
        <f>SUM(B18:B22)</f>
        <v>18216</v>
      </c>
      <c r="C47" s="22">
        <f t="shared" ref="C47:N47" si="5">SUM(C18:C22)</f>
        <v>9356</v>
      </c>
      <c r="D47" s="22">
        <f t="shared" si="5"/>
        <v>8860</v>
      </c>
      <c r="E47" s="22">
        <f t="shared" si="5"/>
        <v>6111</v>
      </c>
      <c r="F47" s="22">
        <f t="shared" si="5"/>
        <v>6952</v>
      </c>
      <c r="G47" s="22">
        <f t="shared" si="5"/>
        <v>1900</v>
      </c>
      <c r="H47" s="22">
        <f t="shared" si="5"/>
        <v>565</v>
      </c>
      <c r="I47" s="22">
        <f t="shared" si="5"/>
        <v>298</v>
      </c>
      <c r="J47" s="22">
        <f t="shared" si="5"/>
        <v>152</v>
      </c>
      <c r="K47" s="22">
        <f t="shared" si="5"/>
        <v>85</v>
      </c>
      <c r="L47" s="22">
        <f t="shared" si="5"/>
        <v>39</v>
      </c>
      <c r="M47" s="22">
        <f t="shared" si="5"/>
        <v>6</v>
      </c>
      <c r="N47" s="22">
        <f t="shared" si="5"/>
        <v>6</v>
      </c>
      <c r="O47" s="22">
        <f>SUM(O18:O22)</f>
        <v>825</v>
      </c>
      <c r="P47" s="22">
        <f>SUM(P18:P22)</f>
        <v>493</v>
      </c>
      <c r="Q47" s="22">
        <f>SUM(Q18:Q22)</f>
        <v>784</v>
      </c>
    </row>
    <row r="48" spans="1:17" s="20" customFormat="1" x14ac:dyDescent="0.2">
      <c r="A48" s="21" t="s">
        <v>200</v>
      </c>
      <c r="B48" s="22">
        <f>SUM(B23:B27)</f>
        <v>7823</v>
      </c>
      <c r="C48" s="22">
        <f t="shared" ref="C48:N48" si="6">SUM(C23:C27)</f>
        <v>4051</v>
      </c>
      <c r="D48" s="22">
        <f t="shared" si="6"/>
        <v>3772</v>
      </c>
      <c r="E48" s="22">
        <f t="shared" si="6"/>
        <v>1203</v>
      </c>
      <c r="F48" s="22">
        <f t="shared" si="6"/>
        <v>2683</v>
      </c>
      <c r="G48" s="22">
        <f t="shared" si="6"/>
        <v>1546</v>
      </c>
      <c r="H48" s="22">
        <f t="shared" si="6"/>
        <v>651</v>
      </c>
      <c r="I48" s="22">
        <f t="shared" si="6"/>
        <v>300</v>
      </c>
      <c r="J48" s="22">
        <f t="shared" si="6"/>
        <v>187</v>
      </c>
      <c r="K48" s="22">
        <f t="shared" si="6"/>
        <v>106</v>
      </c>
      <c r="L48" s="22">
        <f t="shared" si="6"/>
        <v>68</v>
      </c>
      <c r="M48" s="22">
        <f t="shared" si="6"/>
        <v>42</v>
      </c>
      <c r="N48" s="22">
        <f t="shared" si="6"/>
        <v>43</v>
      </c>
      <c r="O48" s="22">
        <f>SUM(O23:O27)</f>
        <v>288</v>
      </c>
      <c r="P48" s="22">
        <f>SUM(P23:P27)</f>
        <v>230</v>
      </c>
      <c r="Q48" s="22">
        <f>SUM(Q23:Q27)</f>
        <v>476</v>
      </c>
    </row>
    <row r="49" spans="1:17" s="20" customFormat="1" x14ac:dyDescent="0.2">
      <c r="A49" s="21" t="s">
        <v>201</v>
      </c>
      <c r="B49" s="22">
        <f>SUM(B28:B32)</f>
        <v>2942</v>
      </c>
      <c r="C49" s="22">
        <f t="shared" ref="C49:N49" si="7">SUM(C28:C32)</f>
        <v>1549</v>
      </c>
      <c r="D49" s="22">
        <f t="shared" si="7"/>
        <v>1393</v>
      </c>
      <c r="E49" s="22">
        <f t="shared" si="7"/>
        <v>266</v>
      </c>
      <c r="F49" s="22">
        <f t="shared" si="7"/>
        <v>548</v>
      </c>
      <c r="G49" s="22">
        <f t="shared" si="7"/>
        <v>680</v>
      </c>
      <c r="H49" s="22">
        <f t="shared" si="7"/>
        <v>406</v>
      </c>
      <c r="I49" s="22">
        <f t="shared" si="7"/>
        <v>227</v>
      </c>
      <c r="J49" s="22">
        <f t="shared" si="7"/>
        <v>118</v>
      </c>
      <c r="K49" s="22">
        <f t="shared" si="7"/>
        <v>88</v>
      </c>
      <c r="L49" s="22">
        <f t="shared" si="7"/>
        <v>66</v>
      </c>
      <c r="M49" s="22">
        <f t="shared" si="7"/>
        <v>37</v>
      </c>
      <c r="N49" s="22">
        <f t="shared" si="7"/>
        <v>48</v>
      </c>
      <c r="O49" s="22">
        <f>SUM(O28:O32)</f>
        <v>81</v>
      </c>
      <c r="P49" s="22">
        <f>SUM(P28:P32)</f>
        <v>91</v>
      </c>
      <c r="Q49" s="22">
        <f>SUM(Q28:Q32)</f>
        <v>286</v>
      </c>
    </row>
    <row r="50" spans="1:17" s="20" customFormat="1" x14ac:dyDescent="0.2">
      <c r="A50" s="21" t="s">
        <v>202</v>
      </c>
      <c r="B50" s="22">
        <f>SUM(B33:B37)</f>
        <v>594</v>
      </c>
      <c r="C50" s="22">
        <f t="shared" ref="C50:N50" si="8">SUM(C33:C37)</f>
        <v>307</v>
      </c>
      <c r="D50" s="22">
        <f t="shared" si="8"/>
        <v>287</v>
      </c>
      <c r="E50" s="22">
        <f t="shared" si="8"/>
        <v>35</v>
      </c>
      <c r="F50" s="22">
        <f t="shared" si="8"/>
        <v>63</v>
      </c>
      <c r="G50" s="22">
        <f t="shared" si="8"/>
        <v>114</v>
      </c>
      <c r="H50" s="22">
        <f t="shared" si="8"/>
        <v>90</v>
      </c>
      <c r="I50" s="22">
        <f t="shared" si="8"/>
        <v>68</v>
      </c>
      <c r="J50" s="22">
        <f t="shared" si="8"/>
        <v>37</v>
      </c>
      <c r="K50" s="22">
        <f t="shared" si="8"/>
        <v>24</v>
      </c>
      <c r="L50" s="22">
        <f t="shared" si="8"/>
        <v>14</v>
      </c>
      <c r="M50" s="22">
        <f t="shared" si="8"/>
        <v>18</v>
      </c>
      <c r="N50" s="22">
        <f t="shared" si="8"/>
        <v>32</v>
      </c>
      <c r="O50" s="22">
        <f>SUM(O33:O37)</f>
        <v>19</v>
      </c>
      <c r="P50" s="22">
        <f>SUM(P33:P37)</f>
        <v>15</v>
      </c>
      <c r="Q50" s="22">
        <f>SUM(Q33:Q37)</f>
        <v>65</v>
      </c>
    </row>
    <row r="51" spans="1:17" s="20" customFormat="1" x14ac:dyDescent="0.2">
      <c r="A51" s="21" t="s">
        <v>203</v>
      </c>
      <c r="B51" s="22">
        <f>SUM(B38:B42)</f>
        <v>24</v>
      </c>
      <c r="C51" s="22">
        <f t="shared" ref="C51:N51" si="9">SUM(C38:C42)</f>
        <v>14</v>
      </c>
      <c r="D51" s="22">
        <f t="shared" si="9"/>
        <v>10</v>
      </c>
      <c r="E51" s="22">
        <f t="shared" si="9"/>
        <v>1</v>
      </c>
      <c r="F51" s="22">
        <f t="shared" si="9"/>
        <v>4</v>
      </c>
      <c r="G51" s="22">
        <f t="shared" si="9"/>
        <v>3</v>
      </c>
      <c r="H51" s="22">
        <f t="shared" si="9"/>
        <v>4</v>
      </c>
      <c r="I51" s="22">
        <f t="shared" si="9"/>
        <v>4</v>
      </c>
      <c r="J51" s="22">
        <f t="shared" si="9"/>
        <v>1</v>
      </c>
      <c r="K51" s="22">
        <f t="shared" si="9"/>
        <v>0</v>
      </c>
      <c r="L51" s="22">
        <f t="shared" si="9"/>
        <v>1</v>
      </c>
      <c r="M51" s="22">
        <f t="shared" si="9"/>
        <v>2</v>
      </c>
      <c r="N51" s="22">
        <f t="shared" si="9"/>
        <v>1</v>
      </c>
      <c r="O51" s="22">
        <f>SUM(O38:O42)</f>
        <v>1</v>
      </c>
      <c r="P51" s="22">
        <f>SUM(P38:P42)</f>
        <v>0</v>
      </c>
      <c r="Q51" s="22">
        <f>SUM(Q38:Q42)</f>
        <v>2</v>
      </c>
    </row>
    <row r="52" spans="1:17" s="20" customFormat="1" x14ac:dyDescent="0.2">
      <c r="A52" s="21" t="s">
        <v>196</v>
      </c>
      <c r="B52" s="22">
        <f>B43</f>
        <v>0</v>
      </c>
      <c r="C52" s="22">
        <f t="shared" ref="C52:N52" si="10">C43</f>
        <v>0</v>
      </c>
      <c r="D52" s="22">
        <f t="shared" si="10"/>
        <v>0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>O43</f>
        <v>0</v>
      </c>
      <c r="P52" s="22">
        <f>P43</f>
        <v>0</v>
      </c>
      <c r="Q52" s="22">
        <f>Q43</f>
        <v>0</v>
      </c>
    </row>
    <row r="53" spans="1:17" s="20" customFormat="1" x14ac:dyDescent="0.2">
      <c r="A53" s="21" t="s">
        <v>204</v>
      </c>
      <c r="B53" s="22">
        <f>SUM(B8:B42)</f>
        <v>51094</v>
      </c>
      <c r="C53" s="22">
        <f t="shared" ref="C53:N53" si="11">SUM(C8:C42)</f>
        <v>26419</v>
      </c>
      <c r="D53" s="22">
        <f t="shared" si="11"/>
        <v>24675</v>
      </c>
      <c r="E53" s="22">
        <f t="shared" si="11"/>
        <v>17478</v>
      </c>
      <c r="F53" s="22">
        <f t="shared" si="11"/>
        <v>14371</v>
      </c>
      <c r="G53" s="22">
        <f t="shared" si="11"/>
        <v>4990</v>
      </c>
      <c r="H53" s="22">
        <f t="shared" si="11"/>
        <v>1946</v>
      </c>
      <c r="I53" s="22">
        <f t="shared" si="11"/>
        <v>993</v>
      </c>
      <c r="J53" s="22">
        <f t="shared" si="11"/>
        <v>519</v>
      </c>
      <c r="K53" s="22">
        <f t="shared" si="11"/>
        <v>311</v>
      </c>
      <c r="L53" s="22">
        <f t="shared" si="11"/>
        <v>188</v>
      </c>
      <c r="M53" s="22">
        <f t="shared" si="11"/>
        <v>105</v>
      </c>
      <c r="N53" s="22">
        <f t="shared" si="11"/>
        <v>130</v>
      </c>
      <c r="O53" s="22">
        <f>SUM(O8:O42)</f>
        <v>5231</v>
      </c>
      <c r="P53" s="22">
        <f>SUM(P8:P42)</f>
        <v>2250</v>
      </c>
      <c r="Q53" s="22">
        <f>SUM(Q8:Q42)</f>
        <v>2582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C14" sqref="C14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553</v>
      </c>
    </row>
    <row r="3" spans="1:45" hidden="1" x14ac:dyDescent="0.2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</row>
    <row r="4" spans="1:45" x14ac:dyDescent="0.2">
      <c r="A4" s="85" t="s">
        <v>212</v>
      </c>
      <c r="B4" s="85" t="s">
        <v>193</v>
      </c>
      <c r="C4" s="84" t="s">
        <v>194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</row>
    <row r="5" spans="1:45" x14ac:dyDescent="0.2">
      <c r="A5" s="85"/>
      <c r="B5" s="85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196</v>
      </c>
      <c r="AL5" s="24">
        <v>-19</v>
      </c>
      <c r="AM5" s="24" t="s">
        <v>198</v>
      </c>
      <c r="AN5" s="24" t="s">
        <v>199</v>
      </c>
      <c r="AO5" s="24" t="s">
        <v>200</v>
      </c>
      <c r="AP5" s="24" t="s">
        <v>201</v>
      </c>
      <c r="AQ5" s="24" t="s">
        <v>202</v>
      </c>
      <c r="AR5" s="24" t="s">
        <v>203</v>
      </c>
      <c r="AS5" s="24" t="s">
        <v>196</v>
      </c>
    </row>
    <row r="6" spans="1:45" s="20" customFormat="1" x14ac:dyDescent="0.2">
      <c r="A6" s="21" t="s">
        <v>193</v>
      </c>
      <c r="B6" s="22">
        <f>SUM(C6:AK6)</f>
        <v>41180</v>
      </c>
      <c r="C6" s="22">
        <f t="shared" ref="C6:AK6" si="0">SUM(C7:C49)</f>
        <v>12</v>
      </c>
      <c r="D6" s="22">
        <f t="shared" si="0"/>
        <v>126</v>
      </c>
      <c r="E6" s="22">
        <f t="shared" si="0"/>
        <v>513</v>
      </c>
      <c r="F6" s="22">
        <f t="shared" si="0"/>
        <v>1096</v>
      </c>
      <c r="G6" s="22">
        <f t="shared" si="0"/>
        <v>1644</v>
      </c>
      <c r="H6" s="22">
        <f t="shared" si="0"/>
        <v>2298</v>
      </c>
      <c r="I6" s="22">
        <f t="shared" si="0"/>
        <v>2776</v>
      </c>
      <c r="J6" s="22">
        <f t="shared" si="0"/>
        <v>3239</v>
      </c>
      <c r="K6" s="22">
        <f t="shared" si="0"/>
        <v>3422</v>
      </c>
      <c r="L6" s="22">
        <f t="shared" si="0"/>
        <v>3769</v>
      </c>
      <c r="M6" s="22">
        <f t="shared" si="0"/>
        <v>3678</v>
      </c>
      <c r="N6" s="22">
        <f t="shared" si="0"/>
        <v>3382</v>
      </c>
      <c r="O6" s="22">
        <f t="shared" si="0"/>
        <v>2896</v>
      </c>
      <c r="P6" s="22">
        <f t="shared" si="0"/>
        <v>2437</v>
      </c>
      <c r="Q6" s="22">
        <f t="shared" si="0"/>
        <v>2011</v>
      </c>
      <c r="R6" s="22">
        <f t="shared" si="0"/>
        <v>1542</v>
      </c>
      <c r="S6" s="22">
        <f t="shared" si="0"/>
        <v>1352</v>
      </c>
      <c r="T6" s="22">
        <f t="shared" si="0"/>
        <v>1074</v>
      </c>
      <c r="U6" s="22">
        <f t="shared" si="0"/>
        <v>885</v>
      </c>
      <c r="V6" s="22">
        <f t="shared" si="0"/>
        <v>801</v>
      </c>
      <c r="W6" s="22">
        <f t="shared" si="0"/>
        <v>601</v>
      </c>
      <c r="X6" s="22">
        <f t="shared" si="0"/>
        <v>457</v>
      </c>
      <c r="Y6" s="22">
        <f t="shared" si="0"/>
        <v>366</v>
      </c>
      <c r="Z6" s="22">
        <f t="shared" si="0"/>
        <v>279</v>
      </c>
      <c r="AA6" s="22">
        <f t="shared" si="0"/>
        <v>207</v>
      </c>
      <c r="AB6" s="22">
        <f t="shared" si="0"/>
        <v>134</v>
      </c>
      <c r="AC6" s="22">
        <f t="shared" si="0"/>
        <v>81</v>
      </c>
      <c r="AD6" s="22">
        <f t="shared" si="0"/>
        <v>52</v>
      </c>
      <c r="AE6" s="22">
        <f t="shared" si="0"/>
        <v>28</v>
      </c>
      <c r="AF6" s="22">
        <f t="shared" si="0"/>
        <v>13</v>
      </c>
      <c r="AG6" s="22">
        <f t="shared" si="0"/>
        <v>6</v>
      </c>
      <c r="AH6" s="22">
        <f t="shared" si="0"/>
        <v>2</v>
      </c>
      <c r="AI6" s="22">
        <f t="shared" si="0"/>
        <v>1</v>
      </c>
      <c r="AJ6" s="22">
        <f t="shared" si="0"/>
        <v>0</v>
      </c>
      <c r="AK6" s="22">
        <f t="shared" si="0"/>
        <v>0</v>
      </c>
      <c r="AL6" s="22">
        <f>SUM(C6:F6)</f>
        <v>1747</v>
      </c>
      <c r="AM6" s="22">
        <f>SUM(G6:K6)</f>
        <v>13379</v>
      </c>
      <c r="AN6" s="22">
        <f>SUM(L6:P6)</f>
        <v>16162</v>
      </c>
      <c r="AO6" s="22">
        <f>SUM(Q6:U6)</f>
        <v>6864</v>
      </c>
      <c r="AP6" s="22">
        <f>SUM(V6:Z6)</f>
        <v>2504</v>
      </c>
      <c r="AQ6" s="22">
        <f>SUM(AA6:AE6)</f>
        <v>502</v>
      </c>
      <c r="AR6" s="22">
        <f>SUM(AF6:AJ6)</f>
        <v>22</v>
      </c>
      <c r="AS6" s="22">
        <f>AK6</f>
        <v>0</v>
      </c>
    </row>
    <row r="7" spans="1:45" s="20" customFormat="1" x14ac:dyDescent="0.2">
      <c r="A7" s="21">
        <v>-18</v>
      </c>
      <c r="B7" s="22">
        <f t="shared" ref="B7:B49" si="1">SUM(C7:AK7)</f>
        <v>118</v>
      </c>
      <c r="C7" s="22">
        <v>3</v>
      </c>
      <c r="D7" s="22">
        <v>15</v>
      </c>
      <c r="E7" s="22">
        <v>31</v>
      </c>
      <c r="F7" s="22">
        <v>34</v>
      </c>
      <c r="G7" s="22">
        <v>18</v>
      </c>
      <c r="H7" s="22">
        <v>6</v>
      </c>
      <c r="I7" s="22">
        <v>3</v>
      </c>
      <c r="J7" s="22">
        <v>1</v>
      </c>
      <c r="K7" s="22">
        <v>3</v>
      </c>
      <c r="L7" s="22">
        <v>1</v>
      </c>
      <c r="M7" s="22">
        <v>0</v>
      </c>
      <c r="N7" s="22">
        <v>1</v>
      </c>
      <c r="O7" s="22">
        <v>1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1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83</v>
      </c>
      <c r="AM7" s="22">
        <f t="shared" ref="AM7:AM59" si="3">SUM(G7:K7)</f>
        <v>31</v>
      </c>
      <c r="AN7" s="22">
        <f t="shared" ref="AN7:AN59" si="4">SUM(L7:P7)</f>
        <v>3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1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256</v>
      </c>
      <c r="C8" s="22">
        <v>1</v>
      </c>
      <c r="D8" s="22">
        <v>17</v>
      </c>
      <c r="E8" s="22">
        <v>56</v>
      </c>
      <c r="F8" s="22">
        <v>71</v>
      </c>
      <c r="G8" s="22">
        <v>37</v>
      </c>
      <c r="H8" s="22">
        <v>32</v>
      </c>
      <c r="I8" s="22">
        <v>15</v>
      </c>
      <c r="J8" s="22">
        <v>9</v>
      </c>
      <c r="K8" s="22">
        <v>4</v>
      </c>
      <c r="L8" s="22">
        <v>3</v>
      </c>
      <c r="M8" s="22">
        <v>2</v>
      </c>
      <c r="N8" s="22">
        <v>3</v>
      </c>
      <c r="O8" s="22">
        <v>2</v>
      </c>
      <c r="P8" s="22">
        <v>1</v>
      </c>
      <c r="Q8" s="22">
        <v>2</v>
      </c>
      <c r="R8" s="22">
        <v>1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145</v>
      </c>
      <c r="AM8" s="22">
        <f t="shared" si="3"/>
        <v>97</v>
      </c>
      <c r="AN8" s="22">
        <f t="shared" si="4"/>
        <v>11</v>
      </c>
      <c r="AO8" s="22">
        <f t="shared" si="5"/>
        <v>3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500</v>
      </c>
      <c r="C9" s="22">
        <v>2</v>
      </c>
      <c r="D9" s="22">
        <v>15</v>
      </c>
      <c r="E9" s="22">
        <v>69</v>
      </c>
      <c r="F9" s="22">
        <v>107</v>
      </c>
      <c r="G9" s="22">
        <v>124</v>
      </c>
      <c r="H9" s="22">
        <v>63</v>
      </c>
      <c r="I9" s="22">
        <v>46</v>
      </c>
      <c r="J9" s="22">
        <v>30</v>
      </c>
      <c r="K9" s="22">
        <v>15</v>
      </c>
      <c r="L9" s="22">
        <v>8</v>
      </c>
      <c r="M9" s="22">
        <v>7</v>
      </c>
      <c r="N9" s="22">
        <v>5</v>
      </c>
      <c r="O9" s="22">
        <v>1</v>
      </c>
      <c r="P9" s="22">
        <v>3</v>
      </c>
      <c r="Q9" s="22">
        <v>0</v>
      </c>
      <c r="R9" s="22">
        <v>1</v>
      </c>
      <c r="S9" s="22">
        <v>0</v>
      </c>
      <c r="T9" s="22">
        <v>0</v>
      </c>
      <c r="U9" s="22">
        <v>4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193</v>
      </c>
      <c r="AM9" s="22">
        <f t="shared" si="3"/>
        <v>278</v>
      </c>
      <c r="AN9" s="22">
        <f t="shared" si="4"/>
        <v>24</v>
      </c>
      <c r="AO9" s="22">
        <f t="shared" si="5"/>
        <v>5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912</v>
      </c>
      <c r="C10" s="22">
        <v>1</v>
      </c>
      <c r="D10" s="22">
        <v>20</v>
      </c>
      <c r="E10" s="22">
        <v>81</v>
      </c>
      <c r="F10" s="22">
        <v>151</v>
      </c>
      <c r="G10" s="22">
        <v>179</v>
      </c>
      <c r="H10" s="22">
        <v>183</v>
      </c>
      <c r="I10" s="22">
        <v>110</v>
      </c>
      <c r="J10" s="22">
        <v>69</v>
      </c>
      <c r="K10" s="22">
        <v>37</v>
      </c>
      <c r="L10" s="22">
        <v>33</v>
      </c>
      <c r="M10" s="22">
        <v>20</v>
      </c>
      <c r="N10" s="22">
        <v>6</v>
      </c>
      <c r="O10" s="22">
        <v>6</v>
      </c>
      <c r="P10" s="22">
        <v>7</v>
      </c>
      <c r="Q10" s="22">
        <v>3</v>
      </c>
      <c r="R10" s="22">
        <v>3</v>
      </c>
      <c r="S10" s="22">
        <v>1</v>
      </c>
      <c r="T10" s="22">
        <v>1</v>
      </c>
      <c r="U10" s="22">
        <v>1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253</v>
      </c>
      <c r="AM10" s="22">
        <f t="shared" si="3"/>
        <v>578</v>
      </c>
      <c r="AN10" s="22">
        <f t="shared" si="4"/>
        <v>72</v>
      </c>
      <c r="AO10" s="22">
        <f t="shared" si="5"/>
        <v>9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1514</v>
      </c>
      <c r="C11" s="22">
        <v>2</v>
      </c>
      <c r="D11" s="22">
        <v>14</v>
      </c>
      <c r="E11" s="22">
        <v>73</v>
      </c>
      <c r="F11" s="22">
        <v>188</v>
      </c>
      <c r="G11" s="22">
        <v>239</v>
      </c>
      <c r="H11" s="22">
        <v>293</v>
      </c>
      <c r="I11" s="22">
        <v>287</v>
      </c>
      <c r="J11" s="22">
        <v>155</v>
      </c>
      <c r="K11" s="22">
        <v>115</v>
      </c>
      <c r="L11" s="22">
        <v>56</v>
      </c>
      <c r="M11" s="22">
        <v>42</v>
      </c>
      <c r="N11" s="22">
        <v>20</v>
      </c>
      <c r="O11" s="22">
        <v>18</v>
      </c>
      <c r="P11" s="22">
        <v>7</v>
      </c>
      <c r="Q11" s="22">
        <v>3</v>
      </c>
      <c r="R11" s="22">
        <v>2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277</v>
      </c>
      <c r="AM11" s="22">
        <f t="shared" si="3"/>
        <v>1089</v>
      </c>
      <c r="AN11" s="22">
        <f t="shared" si="4"/>
        <v>143</v>
      </c>
      <c r="AO11" s="22">
        <f t="shared" si="5"/>
        <v>5</v>
      </c>
      <c r="AP11" s="22">
        <f t="shared" si="6"/>
        <v>0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1946</v>
      </c>
      <c r="C12" s="22">
        <v>1</v>
      </c>
      <c r="D12" s="22">
        <v>16</v>
      </c>
      <c r="E12" s="22">
        <v>52</v>
      </c>
      <c r="F12" s="22">
        <v>139</v>
      </c>
      <c r="G12" s="22">
        <v>250</v>
      </c>
      <c r="H12" s="22">
        <v>303</v>
      </c>
      <c r="I12" s="22">
        <v>383</v>
      </c>
      <c r="J12" s="22">
        <v>300</v>
      </c>
      <c r="K12" s="22">
        <v>199</v>
      </c>
      <c r="L12" s="22">
        <v>121</v>
      </c>
      <c r="M12" s="22">
        <v>73</v>
      </c>
      <c r="N12" s="22">
        <v>42</v>
      </c>
      <c r="O12" s="22">
        <v>29</v>
      </c>
      <c r="P12" s="22">
        <v>13</v>
      </c>
      <c r="Q12" s="22">
        <v>12</v>
      </c>
      <c r="R12" s="22">
        <v>6</v>
      </c>
      <c r="S12" s="22">
        <v>3</v>
      </c>
      <c r="T12" s="22">
        <v>2</v>
      </c>
      <c r="U12" s="22">
        <v>0</v>
      </c>
      <c r="V12" s="22">
        <v>1</v>
      </c>
      <c r="W12" s="22">
        <v>0</v>
      </c>
      <c r="X12" s="22">
        <v>0</v>
      </c>
      <c r="Y12" s="22">
        <v>1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208</v>
      </c>
      <c r="AM12" s="22">
        <f t="shared" si="3"/>
        <v>1435</v>
      </c>
      <c r="AN12" s="22">
        <f t="shared" si="4"/>
        <v>278</v>
      </c>
      <c r="AO12" s="22">
        <f t="shared" si="5"/>
        <v>23</v>
      </c>
      <c r="AP12" s="22">
        <f t="shared" si="6"/>
        <v>2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2530</v>
      </c>
      <c r="C13" s="22">
        <v>0</v>
      </c>
      <c r="D13" s="22">
        <v>10</v>
      </c>
      <c r="E13" s="22">
        <v>42</v>
      </c>
      <c r="F13" s="22">
        <v>110</v>
      </c>
      <c r="G13" s="22">
        <v>217</v>
      </c>
      <c r="H13" s="22">
        <v>351</v>
      </c>
      <c r="I13" s="22">
        <v>386</v>
      </c>
      <c r="J13" s="22">
        <v>446</v>
      </c>
      <c r="K13" s="22">
        <v>371</v>
      </c>
      <c r="L13" s="22">
        <v>281</v>
      </c>
      <c r="M13" s="22">
        <v>110</v>
      </c>
      <c r="N13" s="22">
        <v>99</v>
      </c>
      <c r="O13" s="22">
        <v>53</v>
      </c>
      <c r="P13" s="22">
        <v>24</v>
      </c>
      <c r="Q13" s="22">
        <v>9</v>
      </c>
      <c r="R13" s="22">
        <v>8</v>
      </c>
      <c r="S13" s="22">
        <v>4</v>
      </c>
      <c r="T13" s="22">
        <v>2</v>
      </c>
      <c r="U13" s="22">
        <v>1</v>
      </c>
      <c r="V13" s="22">
        <v>2</v>
      </c>
      <c r="W13" s="22">
        <v>2</v>
      </c>
      <c r="X13" s="22">
        <v>0</v>
      </c>
      <c r="Y13" s="22">
        <v>0</v>
      </c>
      <c r="Z13" s="22">
        <v>0</v>
      </c>
      <c r="AA13" s="22">
        <v>1</v>
      </c>
      <c r="AB13" s="22">
        <v>0</v>
      </c>
      <c r="AC13" s="22">
        <v>0</v>
      </c>
      <c r="AD13" s="22">
        <v>0</v>
      </c>
      <c r="AE13" s="22">
        <v>0</v>
      </c>
      <c r="AF13" s="22">
        <v>1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162</v>
      </c>
      <c r="AM13" s="22">
        <f t="shared" si="3"/>
        <v>1771</v>
      </c>
      <c r="AN13" s="22">
        <f t="shared" si="4"/>
        <v>567</v>
      </c>
      <c r="AO13" s="22">
        <f t="shared" si="5"/>
        <v>24</v>
      </c>
      <c r="AP13" s="22">
        <f t="shared" si="6"/>
        <v>4</v>
      </c>
      <c r="AQ13" s="22">
        <f t="shared" si="7"/>
        <v>1</v>
      </c>
      <c r="AR13" s="22">
        <f t="shared" si="8"/>
        <v>1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3054</v>
      </c>
      <c r="C14" s="22">
        <v>1</v>
      </c>
      <c r="D14" s="22">
        <v>6</v>
      </c>
      <c r="E14" s="22">
        <v>37</v>
      </c>
      <c r="F14" s="22">
        <v>95</v>
      </c>
      <c r="G14" s="22">
        <v>172</v>
      </c>
      <c r="H14" s="22">
        <v>322</v>
      </c>
      <c r="I14" s="22">
        <v>378</v>
      </c>
      <c r="J14" s="22">
        <v>465</v>
      </c>
      <c r="K14" s="22">
        <v>501</v>
      </c>
      <c r="L14" s="22">
        <v>459</v>
      </c>
      <c r="M14" s="22">
        <v>279</v>
      </c>
      <c r="N14" s="22">
        <v>140</v>
      </c>
      <c r="O14" s="22">
        <v>75</v>
      </c>
      <c r="P14" s="22">
        <v>44</v>
      </c>
      <c r="Q14" s="22">
        <v>25</v>
      </c>
      <c r="R14" s="22">
        <v>19</v>
      </c>
      <c r="S14" s="22">
        <v>8</v>
      </c>
      <c r="T14" s="22">
        <v>8</v>
      </c>
      <c r="U14" s="22">
        <v>5</v>
      </c>
      <c r="V14" s="22">
        <v>5</v>
      </c>
      <c r="W14" s="22">
        <v>3</v>
      </c>
      <c r="X14" s="22">
        <v>3</v>
      </c>
      <c r="Y14" s="22">
        <v>2</v>
      </c>
      <c r="Z14" s="22">
        <v>1</v>
      </c>
      <c r="AA14" s="22">
        <v>0</v>
      </c>
      <c r="AB14" s="22">
        <v>1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139</v>
      </c>
      <c r="AM14" s="22">
        <f t="shared" si="3"/>
        <v>1838</v>
      </c>
      <c r="AN14" s="22">
        <f t="shared" si="4"/>
        <v>997</v>
      </c>
      <c r="AO14" s="22">
        <f t="shared" si="5"/>
        <v>65</v>
      </c>
      <c r="AP14" s="22">
        <f t="shared" si="6"/>
        <v>14</v>
      </c>
      <c r="AQ14" s="22">
        <f t="shared" si="7"/>
        <v>1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3330</v>
      </c>
      <c r="C15" s="22">
        <v>0</v>
      </c>
      <c r="D15" s="22">
        <v>7</v>
      </c>
      <c r="E15" s="22">
        <v>18</v>
      </c>
      <c r="F15" s="22">
        <v>73</v>
      </c>
      <c r="G15" s="22">
        <v>131</v>
      </c>
      <c r="H15" s="22">
        <v>211</v>
      </c>
      <c r="I15" s="22">
        <v>303</v>
      </c>
      <c r="J15" s="22">
        <v>433</v>
      </c>
      <c r="K15" s="22">
        <v>524</v>
      </c>
      <c r="L15" s="22">
        <v>585</v>
      </c>
      <c r="M15" s="22">
        <v>495</v>
      </c>
      <c r="N15" s="22">
        <v>239</v>
      </c>
      <c r="O15" s="22">
        <v>146</v>
      </c>
      <c r="P15" s="22">
        <v>64</v>
      </c>
      <c r="Q15" s="22">
        <v>33</v>
      </c>
      <c r="R15" s="22">
        <v>26</v>
      </c>
      <c r="S15" s="22">
        <v>20</v>
      </c>
      <c r="T15" s="22">
        <v>12</v>
      </c>
      <c r="U15" s="22">
        <v>4</v>
      </c>
      <c r="V15" s="22">
        <v>1</v>
      </c>
      <c r="W15" s="22">
        <v>1</v>
      </c>
      <c r="X15" s="22">
        <v>1</v>
      </c>
      <c r="Y15" s="22">
        <v>0</v>
      </c>
      <c r="Z15" s="22">
        <v>1</v>
      </c>
      <c r="AA15" s="22">
        <v>1</v>
      </c>
      <c r="AB15" s="22">
        <v>1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98</v>
      </c>
      <c r="AM15" s="22">
        <f t="shared" si="3"/>
        <v>1602</v>
      </c>
      <c r="AN15" s="22">
        <f t="shared" si="4"/>
        <v>1529</v>
      </c>
      <c r="AO15" s="22">
        <f t="shared" si="5"/>
        <v>95</v>
      </c>
      <c r="AP15" s="22">
        <f t="shared" si="6"/>
        <v>4</v>
      </c>
      <c r="AQ15" s="22">
        <f t="shared" si="7"/>
        <v>2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3381</v>
      </c>
      <c r="C16" s="22">
        <v>0</v>
      </c>
      <c r="D16" s="22">
        <v>1</v>
      </c>
      <c r="E16" s="22">
        <v>12</v>
      </c>
      <c r="F16" s="22">
        <v>36</v>
      </c>
      <c r="G16" s="22">
        <v>84</v>
      </c>
      <c r="H16" s="22">
        <v>160</v>
      </c>
      <c r="I16" s="22">
        <v>274</v>
      </c>
      <c r="J16" s="22">
        <v>400</v>
      </c>
      <c r="K16" s="22">
        <v>436</v>
      </c>
      <c r="L16" s="22">
        <v>533</v>
      </c>
      <c r="M16" s="22">
        <v>533</v>
      </c>
      <c r="N16" s="22">
        <v>439</v>
      </c>
      <c r="O16" s="22">
        <v>231</v>
      </c>
      <c r="P16" s="22">
        <v>118</v>
      </c>
      <c r="Q16" s="22">
        <v>46</v>
      </c>
      <c r="R16" s="22">
        <v>33</v>
      </c>
      <c r="S16" s="22">
        <v>15</v>
      </c>
      <c r="T16" s="22">
        <v>14</v>
      </c>
      <c r="U16" s="22">
        <v>3</v>
      </c>
      <c r="V16" s="22">
        <v>6</v>
      </c>
      <c r="W16" s="22">
        <v>2</v>
      </c>
      <c r="X16" s="22">
        <v>0</v>
      </c>
      <c r="Y16" s="22">
        <v>3</v>
      </c>
      <c r="Z16" s="22">
        <v>0</v>
      </c>
      <c r="AA16" s="22">
        <v>2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49</v>
      </c>
      <c r="AM16" s="22">
        <f t="shared" si="3"/>
        <v>1354</v>
      </c>
      <c r="AN16" s="22">
        <f t="shared" si="4"/>
        <v>1854</v>
      </c>
      <c r="AO16" s="22">
        <f t="shared" si="5"/>
        <v>111</v>
      </c>
      <c r="AP16" s="22">
        <f t="shared" si="6"/>
        <v>11</v>
      </c>
      <c r="AQ16" s="22">
        <f t="shared" si="7"/>
        <v>2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3457</v>
      </c>
      <c r="C17" s="22">
        <v>1</v>
      </c>
      <c r="D17" s="22">
        <v>3</v>
      </c>
      <c r="E17" s="22">
        <v>15</v>
      </c>
      <c r="F17" s="22">
        <v>26</v>
      </c>
      <c r="G17" s="22">
        <v>67</v>
      </c>
      <c r="H17" s="22">
        <v>135</v>
      </c>
      <c r="I17" s="22">
        <v>174</v>
      </c>
      <c r="J17" s="22">
        <v>293</v>
      </c>
      <c r="K17" s="22">
        <v>360</v>
      </c>
      <c r="L17" s="22">
        <v>508</v>
      </c>
      <c r="M17" s="22">
        <v>546</v>
      </c>
      <c r="N17" s="22">
        <v>514</v>
      </c>
      <c r="O17" s="22">
        <v>408</v>
      </c>
      <c r="P17" s="22">
        <v>218</v>
      </c>
      <c r="Q17" s="22">
        <v>86</v>
      </c>
      <c r="R17" s="22">
        <v>33</v>
      </c>
      <c r="S17" s="22">
        <v>30</v>
      </c>
      <c r="T17" s="22">
        <v>17</v>
      </c>
      <c r="U17" s="22">
        <v>12</v>
      </c>
      <c r="V17" s="22">
        <v>3</v>
      </c>
      <c r="W17" s="22">
        <v>4</v>
      </c>
      <c r="X17" s="22">
        <v>2</v>
      </c>
      <c r="Y17" s="22">
        <v>0</v>
      </c>
      <c r="Z17" s="22">
        <v>1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45</v>
      </c>
      <c r="AM17" s="22">
        <f t="shared" si="3"/>
        <v>1029</v>
      </c>
      <c r="AN17" s="22">
        <f t="shared" si="4"/>
        <v>2194</v>
      </c>
      <c r="AO17" s="22">
        <f t="shared" si="5"/>
        <v>178</v>
      </c>
      <c r="AP17" s="22">
        <f t="shared" si="6"/>
        <v>10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3006</v>
      </c>
      <c r="C18" s="22">
        <v>0</v>
      </c>
      <c r="D18" s="22">
        <v>1</v>
      </c>
      <c r="E18" s="22">
        <v>11</v>
      </c>
      <c r="F18" s="22">
        <v>22</v>
      </c>
      <c r="G18" s="22">
        <v>41</v>
      </c>
      <c r="H18" s="22">
        <v>68</v>
      </c>
      <c r="I18" s="22">
        <v>131</v>
      </c>
      <c r="J18" s="22">
        <v>216</v>
      </c>
      <c r="K18" s="22">
        <v>250</v>
      </c>
      <c r="L18" s="22">
        <v>334</v>
      </c>
      <c r="M18" s="22">
        <v>433</v>
      </c>
      <c r="N18" s="22">
        <v>418</v>
      </c>
      <c r="O18" s="22">
        <v>373</v>
      </c>
      <c r="P18" s="22">
        <v>331</v>
      </c>
      <c r="Q18" s="22">
        <v>191</v>
      </c>
      <c r="R18" s="22">
        <v>69</v>
      </c>
      <c r="S18" s="22">
        <v>39</v>
      </c>
      <c r="T18" s="22">
        <v>34</v>
      </c>
      <c r="U18" s="22">
        <v>19</v>
      </c>
      <c r="V18" s="22">
        <v>10</v>
      </c>
      <c r="W18" s="22">
        <v>5</v>
      </c>
      <c r="X18" s="22">
        <v>3</v>
      </c>
      <c r="Y18" s="22">
        <v>3</v>
      </c>
      <c r="Z18" s="22">
        <v>3</v>
      </c>
      <c r="AA18" s="22">
        <v>0</v>
      </c>
      <c r="AB18" s="22">
        <v>0</v>
      </c>
      <c r="AC18" s="22">
        <v>1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34</v>
      </c>
      <c r="AM18" s="22">
        <f t="shared" si="3"/>
        <v>706</v>
      </c>
      <c r="AN18" s="22">
        <f t="shared" si="4"/>
        <v>1889</v>
      </c>
      <c r="AO18" s="22">
        <f t="shared" si="5"/>
        <v>352</v>
      </c>
      <c r="AP18" s="22">
        <f t="shared" si="6"/>
        <v>24</v>
      </c>
      <c r="AQ18" s="22">
        <f t="shared" si="7"/>
        <v>1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2720</v>
      </c>
      <c r="C19" s="22">
        <v>0</v>
      </c>
      <c r="D19" s="22">
        <v>0</v>
      </c>
      <c r="E19" s="22">
        <v>3</v>
      </c>
      <c r="F19" s="22">
        <v>13</v>
      </c>
      <c r="G19" s="22">
        <v>26</v>
      </c>
      <c r="H19" s="22">
        <v>45</v>
      </c>
      <c r="I19" s="22">
        <v>99</v>
      </c>
      <c r="J19" s="22">
        <v>130</v>
      </c>
      <c r="K19" s="22">
        <v>193</v>
      </c>
      <c r="L19" s="22">
        <v>248</v>
      </c>
      <c r="M19" s="22">
        <v>337</v>
      </c>
      <c r="N19" s="22">
        <v>393</v>
      </c>
      <c r="O19" s="22">
        <v>367</v>
      </c>
      <c r="P19" s="22">
        <v>323</v>
      </c>
      <c r="Q19" s="22">
        <v>256</v>
      </c>
      <c r="R19" s="22">
        <v>123</v>
      </c>
      <c r="S19" s="22">
        <v>77</v>
      </c>
      <c r="T19" s="22">
        <v>39</v>
      </c>
      <c r="U19" s="22">
        <v>11</v>
      </c>
      <c r="V19" s="22">
        <v>15</v>
      </c>
      <c r="W19" s="22">
        <v>9</v>
      </c>
      <c r="X19" s="22">
        <v>4</v>
      </c>
      <c r="Y19" s="22">
        <v>3</v>
      </c>
      <c r="Z19" s="22">
        <v>2</v>
      </c>
      <c r="AA19" s="22">
        <v>2</v>
      </c>
      <c r="AB19" s="22">
        <v>2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16</v>
      </c>
      <c r="AM19" s="22">
        <f t="shared" si="3"/>
        <v>493</v>
      </c>
      <c r="AN19" s="22">
        <f t="shared" si="4"/>
        <v>1668</v>
      </c>
      <c r="AO19" s="22">
        <f t="shared" si="5"/>
        <v>506</v>
      </c>
      <c r="AP19" s="22">
        <f t="shared" si="6"/>
        <v>33</v>
      </c>
      <c r="AQ19" s="22">
        <f t="shared" si="7"/>
        <v>4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2391</v>
      </c>
      <c r="C20" s="22">
        <v>0</v>
      </c>
      <c r="D20" s="22">
        <v>0</v>
      </c>
      <c r="E20" s="22">
        <v>2</v>
      </c>
      <c r="F20" s="22">
        <v>14</v>
      </c>
      <c r="G20" s="22">
        <v>10</v>
      </c>
      <c r="H20" s="22">
        <v>39</v>
      </c>
      <c r="I20" s="22">
        <v>47</v>
      </c>
      <c r="J20" s="22">
        <v>83</v>
      </c>
      <c r="K20" s="22">
        <v>127</v>
      </c>
      <c r="L20" s="22">
        <v>176</v>
      </c>
      <c r="M20" s="22">
        <v>224</v>
      </c>
      <c r="N20" s="22">
        <v>310</v>
      </c>
      <c r="O20" s="22">
        <v>334</v>
      </c>
      <c r="P20" s="22">
        <v>306</v>
      </c>
      <c r="Q20" s="22">
        <v>284</v>
      </c>
      <c r="R20" s="22">
        <v>191</v>
      </c>
      <c r="S20" s="22">
        <v>111</v>
      </c>
      <c r="T20" s="22">
        <v>47</v>
      </c>
      <c r="U20" s="22">
        <v>36</v>
      </c>
      <c r="V20" s="22">
        <v>25</v>
      </c>
      <c r="W20" s="22">
        <v>9</v>
      </c>
      <c r="X20" s="22">
        <v>4</v>
      </c>
      <c r="Y20" s="22">
        <v>6</v>
      </c>
      <c r="Z20" s="22">
        <v>1</v>
      </c>
      <c r="AA20" s="22">
        <v>3</v>
      </c>
      <c r="AB20" s="22">
        <v>1</v>
      </c>
      <c r="AC20" s="22">
        <v>1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306</v>
      </c>
      <c r="AN20" s="22">
        <f t="shared" si="4"/>
        <v>1350</v>
      </c>
      <c r="AO20" s="22">
        <f t="shared" si="5"/>
        <v>669</v>
      </c>
      <c r="AP20" s="22">
        <f t="shared" si="6"/>
        <v>45</v>
      </c>
      <c r="AQ20" s="22">
        <f t="shared" si="7"/>
        <v>5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2012</v>
      </c>
      <c r="C21" s="22">
        <v>0</v>
      </c>
      <c r="D21" s="22">
        <v>0</v>
      </c>
      <c r="E21" s="22">
        <v>2</v>
      </c>
      <c r="F21" s="22">
        <v>6</v>
      </c>
      <c r="G21" s="22">
        <v>15</v>
      </c>
      <c r="H21" s="22">
        <v>29</v>
      </c>
      <c r="I21" s="22">
        <v>46</v>
      </c>
      <c r="J21" s="22">
        <v>58</v>
      </c>
      <c r="K21" s="22">
        <v>92</v>
      </c>
      <c r="L21" s="22">
        <v>116</v>
      </c>
      <c r="M21" s="22">
        <v>160</v>
      </c>
      <c r="N21" s="22">
        <v>214</v>
      </c>
      <c r="O21" s="22">
        <v>254</v>
      </c>
      <c r="P21" s="22">
        <v>273</v>
      </c>
      <c r="Q21" s="22">
        <v>232</v>
      </c>
      <c r="R21" s="22">
        <v>180</v>
      </c>
      <c r="S21" s="22">
        <v>155</v>
      </c>
      <c r="T21" s="22">
        <v>85</v>
      </c>
      <c r="U21" s="22">
        <v>42</v>
      </c>
      <c r="V21" s="22">
        <v>26</v>
      </c>
      <c r="W21" s="22">
        <v>10</v>
      </c>
      <c r="X21" s="22">
        <v>7</v>
      </c>
      <c r="Y21" s="22">
        <v>3</v>
      </c>
      <c r="Z21" s="22">
        <v>4</v>
      </c>
      <c r="AA21" s="22">
        <v>1</v>
      </c>
      <c r="AB21" s="22">
        <v>1</v>
      </c>
      <c r="AC21" s="22">
        <v>1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8</v>
      </c>
      <c r="AM21" s="22">
        <f t="shared" si="3"/>
        <v>240</v>
      </c>
      <c r="AN21" s="22">
        <f t="shared" si="4"/>
        <v>1017</v>
      </c>
      <c r="AO21" s="22">
        <f t="shared" si="5"/>
        <v>694</v>
      </c>
      <c r="AP21" s="22">
        <f t="shared" si="6"/>
        <v>50</v>
      </c>
      <c r="AQ21" s="22">
        <f t="shared" si="7"/>
        <v>3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1691</v>
      </c>
      <c r="C22" s="22">
        <v>0</v>
      </c>
      <c r="D22" s="22">
        <v>0</v>
      </c>
      <c r="E22" s="22">
        <v>4</v>
      </c>
      <c r="F22" s="22">
        <v>3</v>
      </c>
      <c r="G22" s="22">
        <v>4</v>
      </c>
      <c r="H22" s="22">
        <v>9</v>
      </c>
      <c r="I22" s="22">
        <v>26</v>
      </c>
      <c r="J22" s="22">
        <v>44</v>
      </c>
      <c r="K22" s="22">
        <v>56</v>
      </c>
      <c r="L22" s="22">
        <v>82</v>
      </c>
      <c r="M22" s="22">
        <v>120</v>
      </c>
      <c r="N22" s="22">
        <v>158</v>
      </c>
      <c r="O22" s="22">
        <v>176</v>
      </c>
      <c r="P22" s="22">
        <v>179</v>
      </c>
      <c r="Q22" s="22">
        <v>201</v>
      </c>
      <c r="R22" s="22">
        <v>184</v>
      </c>
      <c r="S22" s="22">
        <v>173</v>
      </c>
      <c r="T22" s="22">
        <v>117</v>
      </c>
      <c r="U22" s="22">
        <v>76</v>
      </c>
      <c r="V22" s="22">
        <v>38</v>
      </c>
      <c r="W22" s="22">
        <v>22</v>
      </c>
      <c r="X22" s="22">
        <v>7</v>
      </c>
      <c r="Y22" s="22">
        <v>6</v>
      </c>
      <c r="Z22" s="22">
        <v>1</v>
      </c>
      <c r="AA22" s="22">
        <v>3</v>
      </c>
      <c r="AB22" s="22">
        <v>1</v>
      </c>
      <c r="AC22" s="22">
        <v>0</v>
      </c>
      <c r="AD22" s="22">
        <v>0</v>
      </c>
      <c r="AE22" s="22">
        <v>0</v>
      </c>
      <c r="AF22" s="22">
        <v>1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139</v>
      </c>
      <c r="AN22" s="22">
        <f t="shared" si="4"/>
        <v>715</v>
      </c>
      <c r="AO22" s="22">
        <f t="shared" si="5"/>
        <v>751</v>
      </c>
      <c r="AP22" s="22">
        <f t="shared" si="6"/>
        <v>74</v>
      </c>
      <c r="AQ22" s="22">
        <f t="shared" si="7"/>
        <v>4</v>
      </c>
      <c r="AR22" s="22">
        <f t="shared" si="8"/>
        <v>1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1397</v>
      </c>
      <c r="C23" s="22">
        <v>0</v>
      </c>
      <c r="D23" s="22">
        <v>0</v>
      </c>
      <c r="E23" s="22">
        <v>4</v>
      </c>
      <c r="F23" s="22">
        <v>1</v>
      </c>
      <c r="G23" s="22">
        <v>5</v>
      </c>
      <c r="H23" s="22">
        <v>11</v>
      </c>
      <c r="I23" s="22">
        <v>23</v>
      </c>
      <c r="J23" s="22">
        <v>20</v>
      </c>
      <c r="K23" s="22">
        <v>31</v>
      </c>
      <c r="L23" s="22">
        <v>50</v>
      </c>
      <c r="M23" s="22">
        <v>93</v>
      </c>
      <c r="N23" s="22">
        <v>124</v>
      </c>
      <c r="O23" s="22">
        <v>107</v>
      </c>
      <c r="P23" s="22">
        <v>153</v>
      </c>
      <c r="Q23" s="22">
        <v>160</v>
      </c>
      <c r="R23" s="22">
        <v>139</v>
      </c>
      <c r="S23" s="22">
        <v>137</v>
      </c>
      <c r="T23" s="22">
        <v>129</v>
      </c>
      <c r="U23" s="22">
        <v>86</v>
      </c>
      <c r="V23" s="22">
        <v>63</v>
      </c>
      <c r="W23" s="22">
        <v>29</v>
      </c>
      <c r="X23" s="22">
        <v>14</v>
      </c>
      <c r="Y23" s="22">
        <v>8</v>
      </c>
      <c r="Z23" s="22">
        <v>4</v>
      </c>
      <c r="AA23" s="22">
        <v>4</v>
      </c>
      <c r="AB23" s="22">
        <v>1</v>
      </c>
      <c r="AC23" s="22">
        <v>0</v>
      </c>
      <c r="AD23" s="22">
        <v>0</v>
      </c>
      <c r="AE23" s="22">
        <v>0</v>
      </c>
      <c r="AF23" s="22">
        <v>0</v>
      </c>
      <c r="AG23" s="22">
        <v>1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5</v>
      </c>
      <c r="AM23" s="22">
        <f t="shared" si="3"/>
        <v>90</v>
      </c>
      <c r="AN23" s="22">
        <f t="shared" si="4"/>
        <v>527</v>
      </c>
      <c r="AO23" s="22">
        <f t="shared" si="5"/>
        <v>651</v>
      </c>
      <c r="AP23" s="22">
        <f t="shared" si="6"/>
        <v>118</v>
      </c>
      <c r="AQ23" s="22">
        <f t="shared" si="7"/>
        <v>5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1267</v>
      </c>
      <c r="C24" s="22">
        <v>0</v>
      </c>
      <c r="D24" s="22">
        <v>0</v>
      </c>
      <c r="E24" s="22">
        <v>0</v>
      </c>
      <c r="F24" s="22">
        <v>3</v>
      </c>
      <c r="G24" s="22">
        <v>7</v>
      </c>
      <c r="H24" s="22">
        <v>13</v>
      </c>
      <c r="I24" s="22">
        <v>7</v>
      </c>
      <c r="J24" s="22">
        <v>22</v>
      </c>
      <c r="K24" s="22">
        <v>22</v>
      </c>
      <c r="L24" s="22">
        <v>39</v>
      </c>
      <c r="M24" s="22">
        <v>55</v>
      </c>
      <c r="N24" s="22">
        <v>68</v>
      </c>
      <c r="O24" s="22">
        <v>79</v>
      </c>
      <c r="P24" s="22">
        <v>101</v>
      </c>
      <c r="Q24" s="22">
        <v>144</v>
      </c>
      <c r="R24" s="22">
        <v>154</v>
      </c>
      <c r="S24" s="22">
        <v>135</v>
      </c>
      <c r="T24" s="22">
        <v>144</v>
      </c>
      <c r="U24" s="22">
        <v>119</v>
      </c>
      <c r="V24" s="22">
        <v>75</v>
      </c>
      <c r="W24" s="22">
        <v>37</v>
      </c>
      <c r="X24" s="22">
        <v>25</v>
      </c>
      <c r="Y24" s="22">
        <v>10</v>
      </c>
      <c r="Z24" s="22">
        <v>4</v>
      </c>
      <c r="AA24" s="22">
        <v>0</v>
      </c>
      <c r="AB24" s="22">
        <v>3</v>
      </c>
      <c r="AC24" s="22">
        <v>0</v>
      </c>
      <c r="AD24" s="22">
        <v>0</v>
      </c>
      <c r="AE24" s="22">
        <v>1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3</v>
      </c>
      <c r="AM24" s="22">
        <f t="shared" si="3"/>
        <v>71</v>
      </c>
      <c r="AN24" s="22">
        <f t="shared" si="4"/>
        <v>342</v>
      </c>
      <c r="AO24" s="22">
        <f t="shared" si="5"/>
        <v>696</v>
      </c>
      <c r="AP24" s="22">
        <f t="shared" si="6"/>
        <v>151</v>
      </c>
      <c r="AQ24" s="22">
        <f t="shared" si="7"/>
        <v>4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1136</v>
      </c>
      <c r="C25" s="22">
        <v>0</v>
      </c>
      <c r="D25" s="22">
        <v>0</v>
      </c>
      <c r="E25" s="22">
        <v>0</v>
      </c>
      <c r="F25" s="22">
        <v>1</v>
      </c>
      <c r="G25" s="22">
        <v>4</v>
      </c>
      <c r="H25" s="22">
        <v>7</v>
      </c>
      <c r="I25" s="22">
        <v>10</v>
      </c>
      <c r="J25" s="22">
        <v>13</v>
      </c>
      <c r="K25" s="22">
        <v>21</v>
      </c>
      <c r="L25" s="22">
        <v>36</v>
      </c>
      <c r="M25" s="22">
        <v>53</v>
      </c>
      <c r="N25" s="22">
        <v>44</v>
      </c>
      <c r="O25" s="22">
        <v>66</v>
      </c>
      <c r="P25" s="22">
        <v>76</v>
      </c>
      <c r="Q25" s="22">
        <v>111</v>
      </c>
      <c r="R25" s="22">
        <v>93</v>
      </c>
      <c r="S25" s="22">
        <v>118</v>
      </c>
      <c r="T25" s="22">
        <v>126</v>
      </c>
      <c r="U25" s="22">
        <v>105</v>
      </c>
      <c r="V25" s="22">
        <v>99</v>
      </c>
      <c r="W25" s="22">
        <v>70</v>
      </c>
      <c r="X25" s="22">
        <v>37</v>
      </c>
      <c r="Y25" s="22">
        <v>24</v>
      </c>
      <c r="Z25" s="22">
        <v>15</v>
      </c>
      <c r="AA25" s="22">
        <v>6</v>
      </c>
      <c r="AB25" s="22">
        <v>0</v>
      </c>
      <c r="AC25" s="22">
        <v>1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1</v>
      </c>
      <c r="AM25" s="22">
        <f t="shared" si="3"/>
        <v>55</v>
      </c>
      <c r="AN25" s="22">
        <f t="shared" si="4"/>
        <v>275</v>
      </c>
      <c r="AO25" s="22">
        <f t="shared" si="5"/>
        <v>553</v>
      </c>
      <c r="AP25" s="22">
        <f t="shared" si="6"/>
        <v>245</v>
      </c>
      <c r="AQ25" s="22">
        <f t="shared" si="7"/>
        <v>7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988</v>
      </c>
      <c r="C26" s="22">
        <v>0</v>
      </c>
      <c r="D26" s="22">
        <v>0</v>
      </c>
      <c r="E26" s="22">
        <v>0</v>
      </c>
      <c r="F26" s="22">
        <v>1</v>
      </c>
      <c r="G26" s="22">
        <v>4</v>
      </c>
      <c r="H26" s="22">
        <v>5</v>
      </c>
      <c r="I26" s="22">
        <v>6</v>
      </c>
      <c r="J26" s="22">
        <v>9</v>
      </c>
      <c r="K26" s="22">
        <v>21</v>
      </c>
      <c r="L26" s="22">
        <v>22</v>
      </c>
      <c r="M26" s="22">
        <v>23</v>
      </c>
      <c r="N26" s="22">
        <v>47</v>
      </c>
      <c r="O26" s="22">
        <v>43</v>
      </c>
      <c r="P26" s="22">
        <v>65</v>
      </c>
      <c r="Q26" s="22">
        <v>57</v>
      </c>
      <c r="R26" s="22">
        <v>98</v>
      </c>
      <c r="S26" s="22">
        <v>116</v>
      </c>
      <c r="T26" s="22">
        <v>91</v>
      </c>
      <c r="U26" s="22">
        <v>92</v>
      </c>
      <c r="V26" s="22">
        <v>97</v>
      </c>
      <c r="W26" s="22">
        <v>84</v>
      </c>
      <c r="X26" s="22">
        <v>60</v>
      </c>
      <c r="Y26" s="22">
        <v>22</v>
      </c>
      <c r="Z26" s="22">
        <v>12</v>
      </c>
      <c r="AA26" s="22">
        <v>6</v>
      </c>
      <c r="AB26" s="22">
        <v>4</v>
      </c>
      <c r="AC26" s="22">
        <v>1</v>
      </c>
      <c r="AD26" s="22">
        <v>0</v>
      </c>
      <c r="AE26" s="22">
        <v>1</v>
      </c>
      <c r="AF26" s="22">
        <v>0</v>
      </c>
      <c r="AG26" s="22">
        <v>1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1</v>
      </c>
      <c r="AM26" s="22">
        <f t="shared" si="3"/>
        <v>45</v>
      </c>
      <c r="AN26" s="22">
        <f t="shared" si="4"/>
        <v>200</v>
      </c>
      <c r="AO26" s="22">
        <f t="shared" si="5"/>
        <v>454</v>
      </c>
      <c r="AP26" s="22">
        <f t="shared" si="6"/>
        <v>275</v>
      </c>
      <c r="AQ26" s="22">
        <f t="shared" si="7"/>
        <v>12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756</v>
      </c>
      <c r="C27" s="22">
        <v>0</v>
      </c>
      <c r="D27" s="22">
        <v>0</v>
      </c>
      <c r="E27" s="22">
        <v>0</v>
      </c>
      <c r="F27" s="22">
        <v>2</v>
      </c>
      <c r="G27" s="22">
        <v>2</v>
      </c>
      <c r="H27" s="22">
        <v>4</v>
      </c>
      <c r="I27" s="22">
        <v>10</v>
      </c>
      <c r="J27" s="22">
        <v>4</v>
      </c>
      <c r="K27" s="22">
        <v>12</v>
      </c>
      <c r="L27" s="22">
        <v>18</v>
      </c>
      <c r="M27" s="22">
        <v>20</v>
      </c>
      <c r="N27" s="22">
        <v>20</v>
      </c>
      <c r="O27" s="22">
        <v>32</v>
      </c>
      <c r="P27" s="22">
        <v>31</v>
      </c>
      <c r="Q27" s="22">
        <v>44</v>
      </c>
      <c r="R27" s="22">
        <v>49</v>
      </c>
      <c r="S27" s="22">
        <v>65</v>
      </c>
      <c r="T27" s="22">
        <v>63</v>
      </c>
      <c r="U27" s="22">
        <v>76</v>
      </c>
      <c r="V27" s="22">
        <v>91</v>
      </c>
      <c r="W27" s="22">
        <v>71</v>
      </c>
      <c r="X27" s="22">
        <v>56</v>
      </c>
      <c r="Y27" s="22">
        <v>45</v>
      </c>
      <c r="Z27" s="22">
        <v>26</v>
      </c>
      <c r="AA27" s="22">
        <v>10</v>
      </c>
      <c r="AB27" s="22">
        <v>2</v>
      </c>
      <c r="AC27" s="22">
        <v>1</v>
      </c>
      <c r="AD27" s="22">
        <v>0</v>
      </c>
      <c r="AE27" s="22">
        <v>1</v>
      </c>
      <c r="AF27" s="22">
        <v>0</v>
      </c>
      <c r="AG27" s="22">
        <v>1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32</v>
      </c>
      <c r="AN27" s="22">
        <f t="shared" si="4"/>
        <v>121</v>
      </c>
      <c r="AO27" s="22">
        <f t="shared" si="5"/>
        <v>297</v>
      </c>
      <c r="AP27" s="22">
        <f t="shared" si="6"/>
        <v>289</v>
      </c>
      <c r="AQ27" s="22">
        <f t="shared" si="7"/>
        <v>14</v>
      </c>
      <c r="AR27" s="22">
        <f t="shared" si="8"/>
        <v>1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624</v>
      </c>
      <c r="C28" s="22">
        <v>0</v>
      </c>
      <c r="D28" s="22">
        <v>0</v>
      </c>
      <c r="E28" s="22">
        <v>0</v>
      </c>
      <c r="F28" s="22">
        <v>0</v>
      </c>
      <c r="G28" s="22">
        <v>4</v>
      </c>
      <c r="H28" s="22">
        <v>5</v>
      </c>
      <c r="I28" s="22">
        <v>1</v>
      </c>
      <c r="J28" s="22">
        <v>9</v>
      </c>
      <c r="K28" s="22">
        <v>5</v>
      </c>
      <c r="L28" s="22">
        <v>14</v>
      </c>
      <c r="M28" s="22">
        <v>13</v>
      </c>
      <c r="N28" s="22">
        <v>24</v>
      </c>
      <c r="O28" s="22">
        <v>34</v>
      </c>
      <c r="P28" s="22">
        <v>24</v>
      </c>
      <c r="Q28" s="22">
        <v>25</v>
      </c>
      <c r="R28" s="22">
        <v>32</v>
      </c>
      <c r="S28" s="22">
        <v>41</v>
      </c>
      <c r="T28" s="22">
        <v>46</v>
      </c>
      <c r="U28" s="22">
        <v>58</v>
      </c>
      <c r="V28" s="22">
        <v>62</v>
      </c>
      <c r="W28" s="22">
        <v>67</v>
      </c>
      <c r="X28" s="22">
        <v>60</v>
      </c>
      <c r="Y28" s="22">
        <v>38</v>
      </c>
      <c r="Z28" s="22">
        <v>35</v>
      </c>
      <c r="AA28" s="22">
        <v>14</v>
      </c>
      <c r="AB28" s="22">
        <v>10</v>
      </c>
      <c r="AC28" s="22">
        <v>2</v>
      </c>
      <c r="AD28" s="22">
        <v>0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24</v>
      </c>
      <c r="AN28" s="22">
        <f t="shared" si="4"/>
        <v>109</v>
      </c>
      <c r="AO28" s="22">
        <f t="shared" si="5"/>
        <v>202</v>
      </c>
      <c r="AP28" s="22">
        <f t="shared" si="6"/>
        <v>262</v>
      </c>
      <c r="AQ28" s="22">
        <f t="shared" si="7"/>
        <v>27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537</v>
      </c>
      <c r="C29" s="22">
        <v>0</v>
      </c>
      <c r="D29" s="22">
        <v>0</v>
      </c>
      <c r="E29" s="22">
        <v>0</v>
      </c>
      <c r="F29" s="22">
        <v>0</v>
      </c>
      <c r="G29" s="22">
        <v>2</v>
      </c>
      <c r="H29" s="22">
        <v>0</v>
      </c>
      <c r="I29" s="22">
        <v>3</v>
      </c>
      <c r="J29" s="22">
        <v>10</v>
      </c>
      <c r="K29" s="22">
        <v>5</v>
      </c>
      <c r="L29" s="22">
        <v>10</v>
      </c>
      <c r="M29" s="22">
        <v>8</v>
      </c>
      <c r="N29" s="22">
        <v>16</v>
      </c>
      <c r="O29" s="22">
        <v>15</v>
      </c>
      <c r="P29" s="22">
        <v>22</v>
      </c>
      <c r="Q29" s="22">
        <v>25</v>
      </c>
      <c r="R29" s="22">
        <v>26</v>
      </c>
      <c r="S29" s="22">
        <v>36</v>
      </c>
      <c r="T29" s="22">
        <v>25</v>
      </c>
      <c r="U29" s="22">
        <v>52</v>
      </c>
      <c r="V29" s="22">
        <v>62</v>
      </c>
      <c r="W29" s="22">
        <v>53</v>
      </c>
      <c r="X29" s="22">
        <v>43</v>
      </c>
      <c r="Y29" s="22">
        <v>53</v>
      </c>
      <c r="Z29" s="22">
        <v>38</v>
      </c>
      <c r="AA29" s="22">
        <v>22</v>
      </c>
      <c r="AB29" s="22">
        <v>7</v>
      </c>
      <c r="AC29" s="22">
        <v>1</v>
      </c>
      <c r="AD29" s="22">
        <v>0</v>
      </c>
      <c r="AE29" s="22">
        <v>2</v>
      </c>
      <c r="AF29" s="22">
        <v>1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20</v>
      </c>
      <c r="AN29" s="22">
        <f t="shared" si="4"/>
        <v>71</v>
      </c>
      <c r="AO29" s="22">
        <f t="shared" si="5"/>
        <v>164</v>
      </c>
      <c r="AP29" s="22">
        <f t="shared" si="6"/>
        <v>249</v>
      </c>
      <c r="AQ29" s="22">
        <f t="shared" si="7"/>
        <v>32</v>
      </c>
      <c r="AR29" s="22">
        <f t="shared" si="8"/>
        <v>1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394</v>
      </c>
      <c r="C30" s="22">
        <v>0</v>
      </c>
      <c r="D30" s="22">
        <v>0</v>
      </c>
      <c r="E30" s="22">
        <v>0</v>
      </c>
      <c r="F30" s="22">
        <v>0</v>
      </c>
      <c r="G30" s="22">
        <v>1</v>
      </c>
      <c r="H30" s="22">
        <v>0</v>
      </c>
      <c r="I30" s="22">
        <v>1</v>
      </c>
      <c r="J30" s="22">
        <v>3</v>
      </c>
      <c r="K30" s="22">
        <v>4</v>
      </c>
      <c r="L30" s="22">
        <v>11</v>
      </c>
      <c r="M30" s="22">
        <v>9</v>
      </c>
      <c r="N30" s="22">
        <v>5</v>
      </c>
      <c r="O30" s="22">
        <v>4</v>
      </c>
      <c r="P30" s="22">
        <v>14</v>
      </c>
      <c r="Q30" s="22">
        <v>19</v>
      </c>
      <c r="R30" s="22">
        <v>25</v>
      </c>
      <c r="S30" s="22">
        <v>17</v>
      </c>
      <c r="T30" s="22">
        <v>21</v>
      </c>
      <c r="U30" s="22">
        <v>25</v>
      </c>
      <c r="V30" s="22">
        <v>33</v>
      </c>
      <c r="W30" s="22">
        <v>42</v>
      </c>
      <c r="X30" s="22">
        <v>42</v>
      </c>
      <c r="Y30" s="22">
        <v>44</v>
      </c>
      <c r="Z30" s="22">
        <v>28</v>
      </c>
      <c r="AA30" s="22">
        <v>27</v>
      </c>
      <c r="AB30" s="22">
        <v>8</v>
      </c>
      <c r="AC30" s="22">
        <v>5</v>
      </c>
      <c r="AD30" s="22">
        <v>3</v>
      </c>
      <c r="AE30" s="22">
        <v>2</v>
      </c>
      <c r="AF30" s="22">
        <v>1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9</v>
      </c>
      <c r="AN30" s="22">
        <f t="shared" si="4"/>
        <v>43</v>
      </c>
      <c r="AO30" s="22">
        <f t="shared" si="5"/>
        <v>107</v>
      </c>
      <c r="AP30" s="22">
        <f t="shared" si="6"/>
        <v>189</v>
      </c>
      <c r="AQ30" s="22">
        <f t="shared" si="7"/>
        <v>45</v>
      </c>
      <c r="AR30" s="22">
        <f t="shared" si="8"/>
        <v>1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291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1</v>
      </c>
      <c r="I31" s="22">
        <v>1</v>
      </c>
      <c r="J31" s="22">
        <v>4</v>
      </c>
      <c r="K31" s="22">
        <v>7</v>
      </c>
      <c r="L31" s="22">
        <v>4</v>
      </c>
      <c r="M31" s="22">
        <v>6</v>
      </c>
      <c r="N31" s="22">
        <v>1</v>
      </c>
      <c r="O31" s="22">
        <v>6</v>
      </c>
      <c r="P31" s="22">
        <v>7</v>
      </c>
      <c r="Q31" s="22">
        <v>16</v>
      </c>
      <c r="R31" s="22">
        <v>10</v>
      </c>
      <c r="S31" s="22">
        <v>14</v>
      </c>
      <c r="T31" s="22">
        <v>10</v>
      </c>
      <c r="U31" s="22">
        <v>15</v>
      </c>
      <c r="V31" s="22">
        <v>18</v>
      </c>
      <c r="W31" s="22">
        <v>26</v>
      </c>
      <c r="X31" s="22">
        <v>27</v>
      </c>
      <c r="Y31" s="22">
        <v>34</v>
      </c>
      <c r="Z31" s="22">
        <v>26</v>
      </c>
      <c r="AA31" s="22">
        <v>27</v>
      </c>
      <c r="AB31" s="22">
        <v>22</v>
      </c>
      <c r="AC31" s="22">
        <v>6</v>
      </c>
      <c r="AD31" s="22">
        <v>1</v>
      </c>
      <c r="AE31" s="22">
        <v>2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13</v>
      </c>
      <c r="AN31" s="22">
        <f t="shared" si="4"/>
        <v>24</v>
      </c>
      <c r="AO31" s="22">
        <f t="shared" si="5"/>
        <v>65</v>
      </c>
      <c r="AP31" s="22">
        <f t="shared" si="6"/>
        <v>131</v>
      </c>
      <c r="AQ31" s="22">
        <f t="shared" si="7"/>
        <v>58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254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1</v>
      </c>
      <c r="I32" s="22">
        <v>0</v>
      </c>
      <c r="J32" s="22">
        <v>3</v>
      </c>
      <c r="K32" s="22">
        <v>5</v>
      </c>
      <c r="L32" s="22">
        <v>3</v>
      </c>
      <c r="M32" s="22">
        <v>4</v>
      </c>
      <c r="N32" s="22">
        <v>5</v>
      </c>
      <c r="O32" s="22">
        <v>5</v>
      </c>
      <c r="P32" s="22">
        <v>12</v>
      </c>
      <c r="Q32" s="22">
        <v>5</v>
      </c>
      <c r="R32" s="22">
        <v>7</v>
      </c>
      <c r="S32" s="22">
        <v>9</v>
      </c>
      <c r="T32" s="22">
        <v>10</v>
      </c>
      <c r="U32" s="22">
        <v>15</v>
      </c>
      <c r="V32" s="22">
        <v>18</v>
      </c>
      <c r="W32" s="22">
        <v>19</v>
      </c>
      <c r="X32" s="22">
        <v>20</v>
      </c>
      <c r="Y32" s="22">
        <v>20</v>
      </c>
      <c r="Z32" s="22">
        <v>23</v>
      </c>
      <c r="AA32" s="22">
        <v>23</v>
      </c>
      <c r="AB32" s="22">
        <v>23</v>
      </c>
      <c r="AC32" s="22">
        <v>9</v>
      </c>
      <c r="AD32" s="22">
        <v>14</v>
      </c>
      <c r="AE32" s="22">
        <v>1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9</v>
      </c>
      <c r="AN32" s="22">
        <f t="shared" si="4"/>
        <v>29</v>
      </c>
      <c r="AO32" s="22">
        <f t="shared" si="5"/>
        <v>46</v>
      </c>
      <c r="AP32" s="22">
        <f t="shared" si="6"/>
        <v>100</v>
      </c>
      <c r="AQ32" s="22">
        <f t="shared" si="7"/>
        <v>70</v>
      </c>
      <c r="AR32" s="22">
        <f t="shared" si="8"/>
        <v>0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185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1</v>
      </c>
      <c r="J33" s="22">
        <v>2</v>
      </c>
      <c r="K33" s="22">
        <v>0</v>
      </c>
      <c r="L33" s="22">
        <v>2</v>
      </c>
      <c r="M33" s="22">
        <v>3</v>
      </c>
      <c r="N33" s="22">
        <v>7</v>
      </c>
      <c r="O33" s="22">
        <v>10</v>
      </c>
      <c r="P33" s="22">
        <v>7</v>
      </c>
      <c r="Q33" s="22">
        <v>7</v>
      </c>
      <c r="R33" s="22">
        <v>8</v>
      </c>
      <c r="S33" s="22">
        <v>4</v>
      </c>
      <c r="T33" s="22">
        <v>8</v>
      </c>
      <c r="U33" s="22">
        <v>7</v>
      </c>
      <c r="V33" s="22">
        <v>18</v>
      </c>
      <c r="W33" s="22">
        <v>8</v>
      </c>
      <c r="X33" s="22">
        <v>12</v>
      </c>
      <c r="Y33" s="22">
        <v>11</v>
      </c>
      <c r="Z33" s="22">
        <v>15</v>
      </c>
      <c r="AA33" s="22">
        <v>19</v>
      </c>
      <c r="AB33" s="22">
        <v>10</v>
      </c>
      <c r="AC33" s="22">
        <v>10</v>
      </c>
      <c r="AD33" s="22">
        <v>10</v>
      </c>
      <c r="AE33" s="22">
        <v>4</v>
      </c>
      <c r="AF33" s="22">
        <v>2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3</v>
      </c>
      <c r="AN33" s="22">
        <f t="shared" si="4"/>
        <v>29</v>
      </c>
      <c r="AO33" s="22">
        <f t="shared" si="5"/>
        <v>34</v>
      </c>
      <c r="AP33" s="22">
        <f t="shared" si="6"/>
        <v>64</v>
      </c>
      <c r="AQ33" s="22">
        <f t="shared" si="7"/>
        <v>53</v>
      </c>
      <c r="AR33" s="22">
        <f t="shared" si="8"/>
        <v>2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1"/>
        <v>143</v>
      </c>
      <c r="C34" s="22">
        <v>0</v>
      </c>
      <c r="D34" s="22">
        <v>1</v>
      </c>
      <c r="E34" s="22">
        <v>1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2</v>
      </c>
      <c r="L34" s="22">
        <v>2</v>
      </c>
      <c r="M34" s="22">
        <v>5</v>
      </c>
      <c r="N34" s="22">
        <v>3</v>
      </c>
      <c r="O34" s="22">
        <v>5</v>
      </c>
      <c r="P34" s="22">
        <v>5</v>
      </c>
      <c r="Q34" s="22">
        <v>2</v>
      </c>
      <c r="R34" s="22">
        <v>4</v>
      </c>
      <c r="S34" s="22">
        <v>8</v>
      </c>
      <c r="T34" s="22">
        <v>6</v>
      </c>
      <c r="U34" s="22">
        <v>5</v>
      </c>
      <c r="V34" s="22">
        <v>11</v>
      </c>
      <c r="W34" s="22">
        <v>9</v>
      </c>
      <c r="X34" s="22">
        <v>8</v>
      </c>
      <c r="Y34" s="22">
        <v>11</v>
      </c>
      <c r="Z34" s="22">
        <v>15</v>
      </c>
      <c r="AA34" s="22">
        <v>7</v>
      </c>
      <c r="AB34" s="22">
        <v>7</v>
      </c>
      <c r="AC34" s="22">
        <v>15</v>
      </c>
      <c r="AD34" s="22">
        <v>6</v>
      </c>
      <c r="AE34" s="22">
        <v>2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2</v>
      </c>
      <c r="AM34" s="22">
        <f t="shared" si="3"/>
        <v>4</v>
      </c>
      <c r="AN34" s="22">
        <f t="shared" si="4"/>
        <v>20</v>
      </c>
      <c r="AO34" s="22">
        <f t="shared" si="5"/>
        <v>25</v>
      </c>
      <c r="AP34" s="22">
        <f t="shared" si="6"/>
        <v>54</v>
      </c>
      <c r="AQ34" s="22">
        <f t="shared" si="7"/>
        <v>37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88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0</v>
      </c>
      <c r="I35" s="22">
        <v>0</v>
      </c>
      <c r="J35" s="22">
        <v>2</v>
      </c>
      <c r="K35" s="22">
        <v>1</v>
      </c>
      <c r="L35" s="22">
        <v>2</v>
      </c>
      <c r="M35" s="22">
        <v>0</v>
      </c>
      <c r="N35" s="22">
        <v>4</v>
      </c>
      <c r="O35" s="22">
        <v>4</v>
      </c>
      <c r="P35" s="22">
        <v>1</v>
      </c>
      <c r="Q35" s="22">
        <v>1</v>
      </c>
      <c r="R35" s="22">
        <v>3</v>
      </c>
      <c r="S35" s="22">
        <v>2</v>
      </c>
      <c r="T35" s="22">
        <v>3</v>
      </c>
      <c r="U35" s="22">
        <v>3</v>
      </c>
      <c r="V35" s="22">
        <v>7</v>
      </c>
      <c r="W35" s="22">
        <v>3</v>
      </c>
      <c r="X35" s="22">
        <v>5</v>
      </c>
      <c r="Y35" s="22">
        <v>7</v>
      </c>
      <c r="Z35" s="22">
        <v>4</v>
      </c>
      <c r="AA35" s="22">
        <v>8</v>
      </c>
      <c r="AB35" s="22">
        <v>11</v>
      </c>
      <c r="AC35" s="22">
        <v>8</v>
      </c>
      <c r="AD35" s="22">
        <v>5</v>
      </c>
      <c r="AE35" s="22">
        <v>3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4</v>
      </c>
      <c r="AN35" s="22">
        <f t="shared" si="4"/>
        <v>11</v>
      </c>
      <c r="AO35" s="22">
        <f t="shared" si="5"/>
        <v>12</v>
      </c>
      <c r="AP35" s="22">
        <f t="shared" si="6"/>
        <v>26</v>
      </c>
      <c r="AQ35" s="22">
        <f t="shared" si="7"/>
        <v>35</v>
      </c>
      <c r="AR35" s="22">
        <f t="shared" si="8"/>
        <v>0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74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2</v>
      </c>
      <c r="I36" s="22">
        <v>1</v>
      </c>
      <c r="J36" s="22">
        <v>2</v>
      </c>
      <c r="K36" s="22">
        <v>1</v>
      </c>
      <c r="L36" s="22">
        <v>3</v>
      </c>
      <c r="M36" s="22">
        <v>1</v>
      </c>
      <c r="N36" s="22">
        <v>2</v>
      </c>
      <c r="O36" s="22">
        <v>2</v>
      </c>
      <c r="P36" s="22">
        <v>2</v>
      </c>
      <c r="Q36" s="22">
        <v>3</v>
      </c>
      <c r="R36" s="22">
        <v>6</v>
      </c>
      <c r="S36" s="22">
        <v>4</v>
      </c>
      <c r="T36" s="22">
        <v>3</v>
      </c>
      <c r="U36" s="22">
        <v>3</v>
      </c>
      <c r="V36" s="22">
        <v>3</v>
      </c>
      <c r="W36" s="22">
        <v>4</v>
      </c>
      <c r="X36" s="22">
        <v>3</v>
      </c>
      <c r="Y36" s="22">
        <v>1</v>
      </c>
      <c r="Z36" s="22">
        <v>3</v>
      </c>
      <c r="AA36" s="22">
        <v>3</v>
      </c>
      <c r="AB36" s="22">
        <v>6</v>
      </c>
      <c r="AC36" s="22">
        <v>4</v>
      </c>
      <c r="AD36" s="22">
        <v>4</v>
      </c>
      <c r="AE36" s="22">
        <v>3</v>
      </c>
      <c r="AF36" s="22">
        <v>4</v>
      </c>
      <c r="AG36" s="22">
        <v>0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6</v>
      </c>
      <c r="AN36" s="22">
        <f t="shared" si="4"/>
        <v>10</v>
      </c>
      <c r="AO36" s="22">
        <f t="shared" si="5"/>
        <v>19</v>
      </c>
      <c r="AP36" s="22">
        <f t="shared" si="6"/>
        <v>14</v>
      </c>
      <c r="AQ36" s="22">
        <f t="shared" si="7"/>
        <v>20</v>
      </c>
      <c r="AR36" s="22">
        <f t="shared" si="8"/>
        <v>5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56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1</v>
      </c>
      <c r="J37" s="22">
        <v>1</v>
      </c>
      <c r="K37" s="22">
        <v>0</v>
      </c>
      <c r="L37" s="22">
        <v>3</v>
      </c>
      <c r="M37" s="22">
        <v>2</v>
      </c>
      <c r="N37" s="22">
        <v>3</v>
      </c>
      <c r="O37" s="22">
        <v>3</v>
      </c>
      <c r="P37" s="22">
        <v>0</v>
      </c>
      <c r="Q37" s="22">
        <v>3</v>
      </c>
      <c r="R37" s="22">
        <v>2</v>
      </c>
      <c r="S37" s="22">
        <v>3</v>
      </c>
      <c r="T37" s="22">
        <v>0</v>
      </c>
      <c r="U37" s="22">
        <v>4</v>
      </c>
      <c r="V37" s="22">
        <v>4</v>
      </c>
      <c r="W37" s="22">
        <v>2</v>
      </c>
      <c r="X37" s="22">
        <v>4</v>
      </c>
      <c r="Y37" s="22">
        <v>3</v>
      </c>
      <c r="Z37" s="22">
        <v>4</v>
      </c>
      <c r="AA37" s="22">
        <v>1</v>
      </c>
      <c r="AB37" s="22">
        <v>4</v>
      </c>
      <c r="AC37" s="22">
        <v>2</v>
      </c>
      <c r="AD37" s="22">
        <v>6</v>
      </c>
      <c r="AE37" s="22">
        <v>1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2</v>
      </c>
      <c r="AN37" s="22">
        <f t="shared" si="4"/>
        <v>11</v>
      </c>
      <c r="AO37" s="22">
        <f t="shared" si="5"/>
        <v>12</v>
      </c>
      <c r="AP37" s="22">
        <f t="shared" si="6"/>
        <v>17</v>
      </c>
      <c r="AQ37" s="22">
        <f t="shared" si="7"/>
        <v>14</v>
      </c>
      <c r="AR37" s="22">
        <f t="shared" si="8"/>
        <v>0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43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1</v>
      </c>
      <c r="K38" s="22">
        <v>1</v>
      </c>
      <c r="L38" s="22">
        <v>0</v>
      </c>
      <c r="M38" s="22">
        <v>1</v>
      </c>
      <c r="N38" s="22">
        <v>1</v>
      </c>
      <c r="O38" s="22">
        <v>2</v>
      </c>
      <c r="P38" s="22">
        <v>3</v>
      </c>
      <c r="Q38" s="22">
        <v>2</v>
      </c>
      <c r="R38" s="22">
        <v>1</v>
      </c>
      <c r="S38" s="22">
        <v>1</v>
      </c>
      <c r="T38" s="22">
        <v>2</v>
      </c>
      <c r="U38" s="22">
        <v>2</v>
      </c>
      <c r="V38" s="22">
        <v>1</v>
      </c>
      <c r="W38" s="22">
        <v>3</v>
      </c>
      <c r="X38" s="22">
        <v>2</v>
      </c>
      <c r="Y38" s="22">
        <v>2</v>
      </c>
      <c r="Z38" s="22">
        <v>4</v>
      </c>
      <c r="AA38" s="22">
        <v>1</v>
      </c>
      <c r="AB38" s="22">
        <v>4</v>
      </c>
      <c r="AC38" s="22">
        <v>4</v>
      </c>
      <c r="AD38" s="22">
        <v>1</v>
      </c>
      <c r="AE38" s="22">
        <v>2</v>
      </c>
      <c r="AF38" s="22">
        <v>1</v>
      </c>
      <c r="AG38" s="22">
        <v>1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si="2"/>
        <v>0</v>
      </c>
      <c r="AM38" s="22">
        <f t="shared" si="3"/>
        <v>2</v>
      </c>
      <c r="AN38" s="22">
        <f t="shared" si="4"/>
        <v>7</v>
      </c>
      <c r="AO38" s="22">
        <f t="shared" si="5"/>
        <v>8</v>
      </c>
      <c r="AP38" s="22">
        <f t="shared" si="6"/>
        <v>12</v>
      </c>
      <c r="AQ38" s="22">
        <f t="shared" si="7"/>
        <v>12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27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1</v>
      </c>
      <c r="L39" s="22">
        <v>1</v>
      </c>
      <c r="M39" s="22">
        <v>1</v>
      </c>
      <c r="N39" s="22">
        <v>2</v>
      </c>
      <c r="O39" s="22">
        <v>0</v>
      </c>
      <c r="P39" s="22">
        <v>1</v>
      </c>
      <c r="Q39" s="22">
        <v>0</v>
      </c>
      <c r="R39" s="22">
        <v>0</v>
      </c>
      <c r="S39" s="22">
        <v>3</v>
      </c>
      <c r="T39" s="22">
        <v>2</v>
      </c>
      <c r="U39" s="22">
        <v>2</v>
      </c>
      <c r="V39" s="22">
        <v>0</v>
      </c>
      <c r="W39" s="22">
        <v>2</v>
      </c>
      <c r="X39" s="22">
        <v>2</v>
      </c>
      <c r="Y39" s="22">
        <v>1</v>
      </c>
      <c r="Z39" s="22">
        <v>1</v>
      </c>
      <c r="AA39" s="22">
        <v>3</v>
      </c>
      <c r="AB39" s="22">
        <v>1</v>
      </c>
      <c r="AC39" s="22">
        <v>2</v>
      </c>
      <c r="AD39" s="22">
        <v>1</v>
      </c>
      <c r="AE39" s="22">
        <v>0</v>
      </c>
      <c r="AF39" s="22">
        <v>0</v>
      </c>
      <c r="AG39" s="22">
        <v>0</v>
      </c>
      <c r="AH39" s="22">
        <v>0</v>
      </c>
      <c r="AI39" s="22">
        <v>1</v>
      </c>
      <c r="AJ39" s="22">
        <v>0</v>
      </c>
      <c r="AK39" s="22">
        <v>0</v>
      </c>
      <c r="AL39" s="22">
        <f t="shared" si="2"/>
        <v>0</v>
      </c>
      <c r="AM39" s="22">
        <f t="shared" si="3"/>
        <v>1</v>
      </c>
      <c r="AN39" s="22">
        <f t="shared" si="4"/>
        <v>5</v>
      </c>
      <c r="AO39" s="22">
        <f t="shared" si="5"/>
        <v>7</v>
      </c>
      <c r="AP39" s="22">
        <f t="shared" si="6"/>
        <v>6</v>
      </c>
      <c r="AQ39" s="22">
        <f t="shared" si="7"/>
        <v>7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26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</v>
      </c>
      <c r="M40" s="22">
        <v>0</v>
      </c>
      <c r="N40" s="22">
        <v>1</v>
      </c>
      <c r="O40" s="22">
        <v>3</v>
      </c>
      <c r="P40" s="22">
        <v>1</v>
      </c>
      <c r="Q40" s="22">
        <v>0</v>
      </c>
      <c r="R40" s="22">
        <v>5</v>
      </c>
      <c r="S40" s="22">
        <v>1</v>
      </c>
      <c r="T40" s="22">
        <v>0</v>
      </c>
      <c r="U40" s="22">
        <v>0</v>
      </c>
      <c r="V40" s="22">
        <v>2</v>
      </c>
      <c r="W40" s="22">
        <v>2</v>
      </c>
      <c r="X40" s="22">
        <v>1</v>
      </c>
      <c r="Y40" s="22">
        <v>2</v>
      </c>
      <c r="Z40" s="22">
        <v>0</v>
      </c>
      <c r="AA40" s="22">
        <v>2</v>
      </c>
      <c r="AB40" s="22">
        <v>1</v>
      </c>
      <c r="AC40" s="22">
        <v>3</v>
      </c>
      <c r="AD40" s="22">
        <v>0</v>
      </c>
      <c r="AE40" s="22">
        <v>0</v>
      </c>
      <c r="AF40" s="22">
        <v>0</v>
      </c>
      <c r="AG40" s="22">
        <v>1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0</v>
      </c>
      <c r="AN40" s="22">
        <f t="shared" si="4"/>
        <v>6</v>
      </c>
      <c r="AO40" s="22">
        <f t="shared" si="5"/>
        <v>6</v>
      </c>
      <c r="AP40" s="22">
        <f t="shared" si="6"/>
        <v>7</v>
      </c>
      <c r="AQ40" s="22">
        <f t="shared" si="7"/>
        <v>6</v>
      </c>
      <c r="AR40" s="22">
        <f t="shared" si="8"/>
        <v>1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18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1</v>
      </c>
      <c r="M41" s="22">
        <v>0</v>
      </c>
      <c r="N41" s="22">
        <v>1</v>
      </c>
      <c r="O41" s="22">
        <v>1</v>
      </c>
      <c r="P41" s="22">
        <v>1</v>
      </c>
      <c r="Q41" s="22">
        <v>1</v>
      </c>
      <c r="R41" s="22">
        <v>1</v>
      </c>
      <c r="S41" s="22">
        <v>2</v>
      </c>
      <c r="T41" s="22">
        <v>0</v>
      </c>
      <c r="U41" s="22">
        <v>1</v>
      </c>
      <c r="V41" s="22">
        <v>1</v>
      </c>
      <c r="W41" s="22">
        <v>1</v>
      </c>
      <c r="X41" s="22">
        <v>0</v>
      </c>
      <c r="Y41" s="22">
        <v>0</v>
      </c>
      <c r="Z41" s="22">
        <v>1</v>
      </c>
      <c r="AA41" s="22">
        <v>3</v>
      </c>
      <c r="AB41" s="22">
        <v>1</v>
      </c>
      <c r="AC41" s="22">
        <v>0</v>
      </c>
      <c r="AD41" s="22">
        <v>0</v>
      </c>
      <c r="AE41" s="22">
        <v>0</v>
      </c>
      <c r="AF41" s="22">
        <v>1</v>
      </c>
      <c r="AG41" s="22">
        <v>1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0</v>
      </c>
      <c r="AN41" s="22">
        <f t="shared" si="4"/>
        <v>4</v>
      </c>
      <c r="AO41" s="22">
        <f t="shared" si="5"/>
        <v>5</v>
      </c>
      <c r="AP41" s="22">
        <f t="shared" si="6"/>
        <v>3</v>
      </c>
      <c r="AQ41" s="22">
        <f t="shared" si="7"/>
        <v>4</v>
      </c>
      <c r="AR41" s="22">
        <f t="shared" si="8"/>
        <v>2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10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1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2</v>
      </c>
      <c r="R42" s="22">
        <v>0</v>
      </c>
      <c r="S42" s="22">
        <v>0</v>
      </c>
      <c r="T42" s="22">
        <v>2</v>
      </c>
      <c r="U42" s="22">
        <v>1</v>
      </c>
      <c r="V42" s="22">
        <v>0</v>
      </c>
      <c r="W42" s="22">
        <v>1</v>
      </c>
      <c r="X42" s="22">
        <v>1</v>
      </c>
      <c r="Y42" s="22">
        <v>0</v>
      </c>
      <c r="Z42" s="22">
        <v>2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1</v>
      </c>
      <c r="AN42" s="22">
        <f t="shared" si="4"/>
        <v>0</v>
      </c>
      <c r="AO42" s="22">
        <f t="shared" si="5"/>
        <v>5</v>
      </c>
      <c r="AP42" s="22">
        <f t="shared" si="6"/>
        <v>4</v>
      </c>
      <c r="AQ42" s="22">
        <f t="shared" si="7"/>
        <v>0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1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1</v>
      </c>
      <c r="W43" s="22">
        <v>0</v>
      </c>
      <c r="X43" s="22">
        <v>0</v>
      </c>
      <c r="Y43" s="22">
        <v>3</v>
      </c>
      <c r="Z43" s="22">
        <v>3</v>
      </c>
      <c r="AA43" s="22">
        <v>1</v>
      </c>
      <c r="AB43" s="22">
        <v>1</v>
      </c>
      <c r="AC43" s="22">
        <v>1</v>
      </c>
      <c r="AD43" s="22">
        <v>0</v>
      </c>
      <c r="AE43" s="22">
        <v>1</v>
      </c>
      <c r="AF43" s="22">
        <v>0</v>
      </c>
      <c r="AG43" s="22">
        <v>0</v>
      </c>
      <c r="AH43" s="22">
        <v>1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0</v>
      </c>
      <c r="AN43" s="22">
        <f t="shared" si="4"/>
        <v>1</v>
      </c>
      <c r="AO43" s="22">
        <f t="shared" si="5"/>
        <v>0</v>
      </c>
      <c r="AP43" s="22">
        <f t="shared" si="6"/>
        <v>7</v>
      </c>
      <c r="AQ43" s="22">
        <f t="shared" si="7"/>
        <v>4</v>
      </c>
      <c r="AR43" s="22">
        <f t="shared" si="8"/>
        <v>1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1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1</v>
      </c>
      <c r="P44" s="22">
        <v>0</v>
      </c>
      <c r="Q44" s="22">
        <v>1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2</v>
      </c>
      <c r="Y44" s="22">
        <v>0</v>
      </c>
      <c r="Z44" s="22">
        <v>0</v>
      </c>
      <c r="AA44" s="22">
        <v>2</v>
      </c>
      <c r="AB44" s="22">
        <v>0</v>
      </c>
      <c r="AC44" s="22">
        <v>1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1</v>
      </c>
      <c r="AN44" s="22">
        <f t="shared" si="4"/>
        <v>1</v>
      </c>
      <c r="AO44" s="22">
        <f t="shared" si="5"/>
        <v>1</v>
      </c>
      <c r="AP44" s="22">
        <f t="shared" si="6"/>
        <v>2</v>
      </c>
      <c r="AQ44" s="22">
        <f t="shared" si="7"/>
        <v>3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3</v>
      </c>
      <c r="M45" s="22">
        <v>0</v>
      </c>
      <c r="N45" s="22">
        <v>1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2</v>
      </c>
      <c r="AB45" s="22">
        <v>0</v>
      </c>
      <c r="AC45" s="22">
        <v>0</v>
      </c>
      <c r="AD45" s="22">
        <v>1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4</v>
      </c>
      <c r="AO45" s="22">
        <f t="shared" si="5"/>
        <v>0</v>
      </c>
      <c r="AP45" s="22">
        <f t="shared" si="6"/>
        <v>0</v>
      </c>
      <c r="AQ45" s="22">
        <f t="shared" si="7"/>
        <v>3</v>
      </c>
      <c r="AR45" s="22">
        <f t="shared" si="8"/>
        <v>0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6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1</v>
      </c>
      <c r="U46" s="22">
        <v>0</v>
      </c>
      <c r="V46" s="22">
        <v>1</v>
      </c>
      <c r="W46" s="22">
        <v>1</v>
      </c>
      <c r="X46" s="22">
        <v>1</v>
      </c>
      <c r="Y46" s="22">
        <v>0</v>
      </c>
      <c r="Z46" s="22">
        <v>0</v>
      </c>
      <c r="AA46" s="22">
        <v>0</v>
      </c>
      <c r="AB46" s="22">
        <v>0</v>
      </c>
      <c r="AC46" s="22">
        <v>1</v>
      </c>
      <c r="AD46" s="22">
        <v>0</v>
      </c>
      <c r="AE46" s="22">
        <v>1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0</v>
      </c>
      <c r="AO46" s="22">
        <f t="shared" si="5"/>
        <v>1</v>
      </c>
      <c r="AP46" s="22">
        <f t="shared" si="6"/>
        <v>3</v>
      </c>
      <c r="AQ46" s="22">
        <f t="shared" si="7"/>
        <v>2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1</v>
      </c>
      <c r="W47" s="22">
        <v>0</v>
      </c>
      <c r="X47" s="22">
        <v>0</v>
      </c>
      <c r="Y47" s="22">
        <v>0</v>
      </c>
      <c r="Z47" s="22">
        <v>0</v>
      </c>
      <c r="AA47" s="22">
        <v>1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0</v>
      </c>
      <c r="AN47" s="22">
        <f t="shared" si="4"/>
        <v>0</v>
      </c>
      <c r="AO47" s="22">
        <f t="shared" si="5"/>
        <v>0</v>
      </c>
      <c r="AP47" s="22">
        <f t="shared" si="6"/>
        <v>1</v>
      </c>
      <c r="AQ47" s="22">
        <f t="shared" si="7"/>
        <v>1</v>
      </c>
      <c r="AR47" s="22">
        <f t="shared" si="8"/>
        <v>0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2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1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1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1</v>
      </c>
      <c r="AN48" s="22">
        <f t="shared" si="4"/>
        <v>0</v>
      </c>
      <c r="AO48" s="22">
        <f t="shared" si="5"/>
        <v>0</v>
      </c>
      <c r="AP48" s="22">
        <f t="shared" si="6"/>
        <v>1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213</v>
      </c>
      <c r="B49" s="22">
        <f t="shared" si="1"/>
        <v>10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4</v>
      </c>
      <c r="U49" s="22">
        <v>0</v>
      </c>
      <c r="V49" s="22">
        <v>1</v>
      </c>
      <c r="W49" s="22">
        <v>0</v>
      </c>
      <c r="X49" s="22">
        <v>0</v>
      </c>
      <c r="Y49" s="22">
        <v>0</v>
      </c>
      <c r="Z49" s="22">
        <v>2</v>
      </c>
      <c r="AA49" s="22">
        <v>1</v>
      </c>
      <c r="AB49" s="22">
        <v>0</v>
      </c>
      <c r="AC49" s="22">
        <v>1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1</v>
      </c>
      <c r="AO49" s="22">
        <f t="shared" si="5"/>
        <v>4</v>
      </c>
      <c r="AP49" s="22">
        <f t="shared" si="6"/>
        <v>3</v>
      </c>
      <c r="AQ49" s="22">
        <f t="shared" si="7"/>
        <v>2</v>
      </c>
      <c r="AR49" s="22">
        <f t="shared" si="8"/>
        <v>0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374</v>
      </c>
      <c r="C50" s="22">
        <f t="shared" ref="C50:AK50" si="10">SUM(C7:C8)</f>
        <v>4</v>
      </c>
      <c r="D50" s="22">
        <f t="shared" si="10"/>
        <v>32</v>
      </c>
      <c r="E50" s="22">
        <f t="shared" si="10"/>
        <v>87</v>
      </c>
      <c r="F50" s="22">
        <f t="shared" si="10"/>
        <v>105</v>
      </c>
      <c r="G50" s="22">
        <f t="shared" si="10"/>
        <v>55</v>
      </c>
      <c r="H50" s="22">
        <f t="shared" si="10"/>
        <v>38</v>
      </c>
      <c r="I50" s="22">
        <f t="shared" si="10"/>
        <v>18</v>
      </c>
      <c r="J50" s="22">
        <f t="shared" si="10"/>
        <v>10</v>
      </c>
      <c r="K50" s="22">
        <f t="shared" si="10"/>
        <v>7</v>
      </c>
      <c r="L50" s="22">
        <f t="shared" si="10"/>
        <v>4</v>
      </c>
      <c r="M50" s="22">
        <f t="shared" si="10"/>
        <v>2</v>
      </c>
      <c r="N50" s="22">
        <f t="shared" si="10"/>
        <v>4</v>
      </c>
      <c r="O50" s="22">
        <f t="shared" si="10"/>
        <v>3</v>
      </c>
      <c r="P50" s="22">
        <f t="shared" si="10"/>
        <v>1</v>
      </c>
      <c r="Q50" s="22">
        <f t="shared" si="10"/>
        <v>2</v>
      </c>
      <c r="R50" s="22">
        <f t="shared" si="10"/>
        <v>1</v>
      </c>
      <c r="S50" s="22">
        <f t="shared" si="10"/>
        <v>0</v>
      </c>
      <c r="T50" s="22">
        <f t="shared" si="10"/>
        <v>0</v>
      </c>
      <c r="U50" s="22">
        <f t="shared" si="10"/>
        <v>0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1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228</v>
      </c>
      <c r="AM50" s="22">
        <f t="shared" si="3"/>
        <v>128</v>
      </c>
      <c r="AN50" s="22">
        <f t="shared" si="4"/>
        <v>14</v>
      </c>
      <c r="AO50" s="22">
        <f t="shared" si="5"/>
        <v>3</v>
      </c>
      <c r="AP50" s="22">
        <f t="shared" si="6"/>
        <v>0</v>
      </c>
      <c r="AQ50" s="22">
        <f t="shared" si="7"/>
        <v>1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198</v>
      </c>
      <c r="B51" s="22">
        <f>SUM(B9:B13)</f>
        <v>7402</v>
      </c>
      <c r="C51" s="22">
        <f t="shared" ref="C51:AK51" si="11">SUM(C9:C13)</f>
        <v>6</v>
      </c>
      <c r="D51" s="22">
        <f t="shared" si="11"/>
        <v>75</v>
      </c>
      <c r="E51" s="22">
        <f t="shared" si="11"/>
        <v>317</v>
      </c>
      <c r="F51" s="22">
        <f t="shared" si="11"/>
        <v>695</v>
      </c>
      <c r="G51" s="22">
        <f t="shared" si="11"/>
        <v>1009</v>
      </c>
      <c r="H51" s="22">
        <f t="shared" si="11"/>
        <v>1193</v>
      </c>
      <c r="I51" s="22">
        <f t="shared" si="11"/>
        <v>1212</v>
      </c>
      <c r="J51" s="22">
        <f t="shared" si="11"/>
        <v>1000</v>
      </c>
      <c r="K51" s="22">
        <f t="shared" si="11"/>
        <v>737</v>
      </c>
      <c r="L51" s="22">
        <f t="shared" si="11"/>
        <v>499</v>
      </c>
      <c r="M51" s="22">
        <f t="shared" si="11"/>
        <v>252</v>
      </c>
      <c r="N51" s="22">
        <f t="shared" si="11"/>
        <v>172</v>
      </c>
      <c r="O51" s="22">
        <f t="shared" si="11"/>
        <v>107</v>
      </c>
      <c r="P51" s="22">
        <f t="shared" si="11"/>
        <v>54</v>
      </c>
      <c r="Q51" s="22">
        <f t="shared" si="11"/>
        <v>27</v>
      </c>
      <c r="R51" s="22">
        <f t="shared" si="11"/>
        <v>20</v>
      </c>
      <c r="S51" s="22">
        <f t="shared" si="11"/>
        <v>8</v>
      </c>
      <c r="T51" s="22">
        <f t="shared" si="11"/>
        <v>5</v>
      </c>
      <c r="U51" s="22">
        <f t="shared" si="11"/>
        <v>6</v>
      </c>
      <c r="V51" s="22">
        <f t="shared" si="11"/>
        <v>3</v>
      </c>
      <c r="W51" s="22">
        <f t="shared" si="11"/>
        <v>2</v>
      </c>
      <c r="X51" s="22">
        <f t="shared" si="11"/>
        <v>0</v>
      </c>
      <c r="Y51" s="22">
        <f t="shared" si="11"/>
        <v>1</v>
      </c>
      <c r="Z51" s="22">
        <f t="shared" si="11"/>
        <v>0</v>
      </c>
      <c r="AA51" s="22">
        <f t="shared" si="11"/>
        <v>1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1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1093</v>
      </c>
      <c r="AM51" s="22">
        <f t="shared" si="3"/>
        <v>5151</v>
      </c>
      <c r="AN51" s="22">
        <f t="shared" si="4"/>
        <v>1084</v>
      </c>
      <c r="AO51" s="22">
        <f t="shared" si="5"/>
        <v>66</v>
      </c>
      <c r="AP51" s="22">
        <f t="shared" si="6"/>
        <v>6</v>
      </c>
      <c r="AQ51" s="22">
        <f t="shared" si="7"/>
        <v>1</v>
      </c>
      <c r="AR51" s="22">
        <f t="shared" si="8"/>
        <v>1</v>
      </c>
      <c r="AS51" s="22">
        <f t="shared" si="9"/>
        <v>0</v>
      </c>
    </row>
    <row r="52" spans="1:45" s="20" customFormat="1" x14ac:dyDescent="0.2">
      <c r="A52" s="21" t="s">
        <v>199</v>
      </c>
      <c r="B52" s="22">
        <f>SUM(B14:B18)</f>
        <v>16228</v>
      </c>
      <c r="C52" s="22">
        <f t="shared" ref="C52:AK52" si="12">SUM(C14:C18)</f>
        <v>2</v>
      </c>
      <c r="D52" s="22">
        <f t="shared" si="12"/>
        <v>18</v>
      </c>
      <c r="E52" s="22">
        <f t="shared" si="12"/>
        <v>93</v>
      </c>
      <c r="F52" s="22">
        <f t="shared" si="12"/>
        <v>252</v>
      </c>
      <c r="G52" s="22">
        <f t="shared" si="12"/>
        <v>495</v>
      </c>
      <c r="H52" s="22">
        <f t="shared" si="12"/>
        <v>896</v>
      </c>
      <c r="I52" s="22">
        <f t="shared" si="12"/>
        <v>1260</v>
      </c>
      <c r="J52" s="22">
        <f t="shared" si="12"/>
        <v>1807</v>
      </c>
      <c r="K52" s="22">
        <f t="shared" si="12"/>
        <v>2071</v>
      </c>
      <c r="L52" s="22">
        <f t="shared" si="12"/>
        <v>2419</v>
      </c>
      <c r="M52" s="22">
        <f t="shared" si="12"/>
        <v>2286</v>
      </c>
      <c r="N52" s="22">
        <f t="shared" si="12"/>
        <v>1750</v>
      </c>
      <c r="O52" s="22">
        <f t="shared" si="12"/>
        <v>1233</v>
      </c>
      <c r="P52" s="22">
        <f t="shared" si="12"/>
        <v>775</v>
      </c>
      <c r="Q52" s="22">
        <f t="shared" si="12"/>
        <v>381</v>
      </c>
      <c r="R52" s="22">
        <f t="shared" si="12"/>
        <v>180</v>
      </c>
      <c r="S52" s="22">
        <f t="shared" si="12"/>
        <v>112</v>
      </c>
      <c r="T52" s="22">
        <f t="shared" si="12"/>
        <v>85</v>
      </c>
      <c r="U52" s="22">
        <f t="shared" si="12"/>
        <v>43</v>
      </c>
      <c r="V52" s="22">
        <f t="shared" si="12"/>
        <v>25</v>
      </c>
      <c r="W52" s="22">
        <f t="shared" si="12"/>
        <v>15</v>
      </c>
      <c r="X52" s="22">
        <f t="shared" si="12"/>
        <v>9</v>
      </c>
      <c r="Y52" s="22">
        <f t="shared" si="12"/>
        <v>8</v>
      </c>
      <c r="Z52" s="22">
        <f t="shared" si="12"/>
        <v>6</v>
      </c>
      <c r="AA52" s="22">
        <f t="shared" si="12"/>
        <v>4</v>
      </c>
      <c r="AB52" s="22">
        <f t="shared" si="12"/>
        <v>2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0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365</v>
      </c>
      <c r="AM52" s="22">
        <f t="shared" si="3"/>
        <v>6529</v>
      </c>
      <c r="AN52" s="22">
        <f t="shared" si="4"/>
        <v>8463</v>
      </c>
      <c r="AO52" s="22">
        <f t="shared" si="5"/>
        <v>801</v>
      </c>
      <c r="AP52" s="22">
        <f t="shared" si="6"/>
        <v>63</v>
      </c>
      <c r="AQ52" s="22">
        <f t="shared" si="7"/>
        <v>7</v>
      </c>
      <c r="AR52" s="22">
        <f t="shared" si="8"/>
        <v>0</v>
      </c>
      <c r="AS52" s="22">
        <f t="shared" si="9"/>
        <v>0</v>
      </c>
    </row>
    <row r="53" spans="1:45" s="20" customFormat="1" x14ac:dyDescent="0.2">
      <c r="A53" s="21" t="s">
        <v>200</v>
      </c>
      <c r="B53" s="22">
        <f>SUM(B19:B23)</f>
        <v>10211</v>
      </c>
      <c r="C53" s="22">
        <f t="shared" ref="C53:AK53" si="13">SUM(C19:C23)</f>
        <v>0</v>
      </c>
      <c r="D53" s="22">
        <f t="shared" si="13"/>
        <v>0</v>
      </c>
      <c r="E53" s="22">
        <f t="shared" si="13"/>
        <v>15</v>
      </c>
      <c r="F53" s="22">
        <f t="shared" si="13"/>
        <v>37</v>
      </c>
      <c r="G53" s="22">
        <f t="shared" si="13"/>
        <v>60</v>
      </c>
      <c r="H53" s="22">
        <f t="shared" si="13"/>
        <v>133</v>
      </c>
      <c r="I53" s="22">
        <f t="shared" si="13"/>
        <v>241</v>
      </c>
      <c r="J53" s="22">
        <f t="shared" si="13"/>
        <v>335</v>
      </c>
      <c r="K53" s="22">
        <f t="shared" si="13"/>
        <v>499</v>
      </c>
      <c r="L53" s="22">
        <f t="shared" si="13"/>
        <v>672</v>
      </c>
      <c r="M53" s="22">
        <f t="shared" si="13"/>
        <v>934</v>
      </c>
      <c r="N53" s="22">
        <f t="shared" si="13"/>
        <v>1199</v>
      </c>
      <c r="O53" s="22">
        <f t="shared" si="13"/>
        <v>1238</v>
      </c>
      <c r="P53" s="22">
        <f t="shared" si="13"/>
        <v>1234</v>
      </c>
      <c r="Q53" s="22">
        <f t="shared" si="13"/>
        <v>1133</v>
      </c>
      <c r="R53" s="22">
        <f t="shared" si="13"/>
        <v>817</v>
      </c>
      <c r="S53" s="22">
        <f t="shared" si="13"/>
        <v>653</v>
      </c>
      <c r="T53" s="22">
        <f t="shared" si="13"/>
        <v>417</v>
      </c>
      <c r="U53" s="22">
        <f t="shared" si="13"/>
        <v>251</v>
      </c>
      <c r="V53" s="22">
        <f t="shared" si="13"/>
        <v>167</v>
      </c>
      <c r="W53" s="22">
        <f t="shared" si="13"/>
        <v>79</v>
      </c>
      <c r="X53" s="22">
        <f t="shared" si="13"/>
        <v>36</v>
      </c>
      <c r="Y53" s="22">
        <f t="shared" si="13"/>
        <v>26</v>
      </c>
      <c r="Z53" s="22">
        <f t="shared" si="13"/>
        <v>12</v>
      </c>
      <c r="AA53" s="22">
        <f t="shared" si="13"/>
        <v>13</v>
      </c>
      <c r="AB53" s="22">
        <f t="shared" si="13"/>
        <v>6</v>
      </c>
      <c r="AC53" s="22">
        <f t="shared" si="13"/>
        <v>2</v>
      </c>
      <c r="AD53" s="22">
        <f t="shared" si="13"/>
        <v>0</v>
      </c>
      <c r="AE53" s="22">
        <f t="shared" si="13"/>
        <v>0</v>
      </c>
      <c r="AF53" s="22">
        <f t="shared" si="13"/>
        <v>1</v>
      </c>
      <c r="AG53" s="22">
        <f t="shared" si="13"/>
        <v>1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52</v>
      </c>
      <c r="AM53" s="22">
        <f t="shared" si="3"/>
        <v>1268</v>
      </c>
      <c r="AN53" s="22">
        <f t="shared" si="4"/>
        <v>5277</v>
      </c>
      <c r="AO53" s="22">
        <f t="shared" si="5"/>
        <v>3271</v>
      </c>
      <c r="AP53" s="22">
        <f t="shared" si="6"/>
        <v>320</v>
      </c>
      <c r="AQ53" s="22">
        <f t="shared" si="7"/>
        <v>21</v>
      </c>
      <c r="AR53" s="22">
        <f t="shared" si="8"/>
        <v>2</v>
      </c>
      <c r="AS53" s="22">
        <f t="shared" si="9"/>
        <v>0</v>
      </c>
    </row>
    <row r="54" spans="1:45" s="20" customFormat="1" x14ac:dyDescent="0.2">
      <c r="A54" s="21" t="s">
        <v>201</v>
      </c>
      <c r="B54" s="22">
        <f>SUM(B24:B28)</f>
        <v>4771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0</v>
      </c>
      <c r="F54" s="22">
        <f t="shared" si="14"/>
        <v>7</v>
      </c>
      <c r="G54" s="22">
        <f t="shared" si="14"/>
        <v>21</v>
      </c>
      <c r="H54" s="22">
        <f t="shared" si="14"/>
        <v>34</v>
      </c>
      <c r="I54" s="22">
        <f t="shared" si="14"/>
        <v>34</v>
      </c>
      <c r="J54" s="22">
        <f t="shared" si="14"/>
        <v>57</v>
      </c>
      <c r="K54" s="22">
        <f t="shared" si="14"/>
        <v>81</v>
      </c>
      <c r="L54" s="22">
        <f t="shared" si="14"/>
        <v>129</v>
      </c>
      <c r="M54" s="22">
        <f t="shared" si="14"/>
        <v>164</v>
      </c>
      <c r="N54" s="22">
        <f t="shared" si="14"/>
        <v>203</v>
      </c>
      <c r="O54" s="22">
        <f t="shared" si="14"/>
        <v>254</v>
      </c>
      <c r="P54" s="22">
        <f t="shared" si="14"/>
        <v>297</v>
      </c>
      <c r="Q54" s="22">
        <f t="shared" si="14"/>
        <v>381</v>
      </c>
      <c r="R54" s="22">
        <f t="shared" si="14"/>
        <v>426</v>
      </c>
      <c r="S54" s="22">
        <f t="shared" si="14"/>
        <v>475</v>
      </c>
      <c r="T54" s="22">
        <f t="shared" si="14"/>
        <v>470</v>
      </c>
      <c r="U54" s="22">
        <f t="shared" si="14"/>
        <v>450</v>
      </c>
      <c r="V54" s="22">
        <f t="shared" si="14"/>
        <v>424</v>
      </c>
      <c r="W54" s="22">
        <f t="shared" si="14"/>
        <v>329</v>
      </c>
      <c r="X54" s="22">
        <f t="shared" si="14"/>
        <v>238</v>
      </c>
      <c r="Y54" s="22">
        <f t="shared" si="14"/>
        <v>139</v>
      </c>
      <c r="Z54" s="22">
        <f t="shared" si="14"/>
        <v>92</v>
      </c>
      <c r="AA54" s="22">
        <f t="shared" si="14"/>
        <v>36</v>
      </c>
      <c r="AB54" s="22">
        <f t="shared" si="14"/>
        <v>19</v>
      </c>
      <c r="AC54" s="22">
        <f t="shared" si="14"/>
        <v>5</v>
      </c>
      <c r="AD54" s="22">
        <f t="shared" si="14"/>
        <v>0</v>
      </c>
      <c r="AE54" s="22">
        <f t="shared" si="14"/>
        <v>4</v>
      </c>
      <c r="AF54" s="22">
        <f t="shared" si="14"/>
        <v>0</v>
      </c>
      <c r="AG54" s="22">
        <f t="shared" si="14"/>
        <v>2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7</v>
      </c>
      <c r="AM54" s="22">
        <f t="shared" si="3"/>
        <v>227</v>
      </c>
      <c r="AN54" s="22">
        <f t="shared" si="4"/>
        <v>1047</v>
      </c>
      <c r="AO54" s="22">
        <f t="shared" si="5"/>
        <v>2202</v>
      </c>
      <c r="AP54" s="22">
        <f t="shared" si="6"/>
        <v>1222</v>
      </c>
      <c r="AQ54" s="22">
        <f t="shared" si="7"/>
        <v>64</v>
      </c>
      <c r="AR54" s="22">
        <f t="shared" si="8"/>
        <v>2</v>
      </c>
      <c r="AS54" s="22">
        <f t="shared" si="9"/>
        <v>0</v>
      </c>
    </row>
    <row r="55" spans="1:45" s="20" customFormat="1" x14ac:dyDescent="0.2">
      <c r="A55" s="21" t="s">
        <v>202</v>
      </c>
      <c r="B55" s="22">
        <f>SUM(B29:B33)</f>
        <v>1661</v>
      </c>
      <c r="C55" s="22">
        <f>SUM(C29:C33)</f>
        <v>0</v>
      </c>
      <c r="D55" s="22">
        <f t="shared" ref="D55:AS55" si="15">SUM(D29:D33)</f>
        <v>0</v>
      </c>
      <c r="E55" s="22">
        <f t="shared" si="15"/>
        <v>0</v>
      </c>
      <c r="F55" s="22">
        <f t="shared" si="15"/>
        <v>0</v>
      </c>
      <c r="G55" s="22">
        <f t="shared" si="15"/>
        <v>3</v>
      </c>
      <c r="H55" s="22">
        <f t="shared" si="15"/>
        <v>2</v>
      </c>
      <c r="I55" s="22">
        <f t="shared" si="15"/>
        <v>6</v>
      </c>
      <c r="J55" s="22">
        <f t="shared" si="15"/>
        <v>22</v>
      </c>
      <c r="K55" s="22">
        <f t="shared" si="15"/>
        <v>21</v>
      </c>
      <c r="L55" s="22">
        <f t="shared" si="15"/>
        <v>30</v>
      </c>
      <c r="M55" s="22">
        <f t="shared" si="15"/>
        <v>30</v>
      </c>
      <c r="N55" s="22">
        <f t="shared" si="15"/>
        <v>34</v>
      </c>
      <c r="O55" s="22">
        <f t="shared" si="15"/>
        <v>40</v>
      </c>
      <c r="P55" s="22">
        <f t="shared" si="15"/>
        <v>62</v>
      </c>
      <c r="Q55" s="22">
        <f t="shared" si="15"/>
        <v>72</v>
      </c>
      <c r="R55" s="22">
        <f t="shared" si="15"/>
        <v>76</v>
      </c>
      <c r="S55" s="22">
        <f t="shared" si="15"/>
        <v>80</v>
      </c>
      <c r="T55" s="22">
        <f t="shared" si="15"/>
        <v>74</v>
      </c>
      <c r="U55" s="22">
        <f t="shared" si="15"/>
        <v>114</v>
      </c>
      <c r="V55" s="22">
        <f t="shared" si="15"/>
        <v>149</v>
      </c>
      <c r="W55" s="22">
        <f t="shared" si="15"/>
        <v>148</v>
      </c>
      <c r="X55" s="22">
        <f t="shared" si="15"/>
        <v>144</v>
      </c>
      <c r="Y55" s="22">
        <f t="shared" si="15"/>
        <v>162</v>
      </c>
      <c r="Z55" s="22">
        <f t="shared" si="15"/>
        <v>130</v>
      </c>
      <c r="AA55" s="22">
        <f t="shared" si="15"/>
        <v>118</v>
      </c>
      <c r="AB55" s="22">
        <f t="shared" si="15"/>
        <v>70</v>
      </c>
      <c r="AC55" s="22">
        <f t="shared" si="15"/>
        <v>31</v>
      </c>
      <c r="AD55" s="22">
        <f t="shared" si="15"/>
        <v>28</v>
      </c>
      <c r="AE55" s="22">
        <f t="shared" si="15"/>
        <v>11</v>
      </c>
      <c r="AF55" s="22">
        <f t="shared" si="15"/>
        <v>4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0</v>
      </c>
      <c r="AL55" s="22">
        <f t="shared" si="15"/>
        <v>0</v>
      </c>
      <c r="AM55" s="22">
        <f t="shared" si="15"/>
        <v>54</v>
      </c>
      <c r="AN55" s="22">
        <f t="shared" si="15"/>
        <v>196</v>
      </c>
      <c r="AO55" s="22">
        <f t="shared" si="15"/>
        <v>416</v>
      </c>
      <c r="AP55" s="22">
        <f t="shared" si="15"/>
        <v>733</v>
      </c>
      <c r="AQ55" s="22">
        <f t="shared" si="15"/>
        <v>258</v>
      </c>
      <c r="AR55" s="22">
        <f t="shared" si="15"/>
        <v>4</v>
      </c>
      <c r="AS55" s="22">
        <f t="shared" si="15"/>
        <v>0</v>
      </c>
    </row>
    <row r="56" spans="1:45" s="20" customFormat="1" x14ac:dyDescent="0.2">
      <c r="A56" s="21" t="s">
        <v>203</v>
      </c>
      <c r="B56" s="22">
        <f>SUM(B34:B38)</f>
        <v>404</v>
      </c>
      <c r="C56" s="22">
        <f t="shared" ref="C56:AS56" si="16">SUM(C34:C38)</f>
        <v>0</v>
      </c>
      <c r="D56" s="22">
        <f t="shared" si="16"/>
        <v>1</v>
      </c>
      <c r="E56" s="22">
        <f t="shared" si="16"/>
        <v>1</v>
      </c>
      <c r="F56" s="22">
        <f t="shared" si="16"/>
        <v>0</v>
      </c>
      <c r="G56" s="22">
        <f t="shared" si="16"/>
        <v>1</v>
      </c>
      <c r="H56" s="22">
        <f t="shared" si="16"/>
        <v>2</v>
      </c>
      <c r="I56" s="22">
        <f t="shared" si="16"/>
        <v>3</v>
      </c>
      <c r="J56" s="22">
        <f t="shared" si="16"/>
        <v>7</v>
      </c>
      <c r="K56" s="22">
        <f t="shared" si="16"/>
        <v>5</v>
      </c>
      <c r="L56" s="22">
        <f t="shared" si="16"/>
        <v>10</v>
      </c>
      <c r="M56" s="22">
        <f t="shared" si="16"/>
        <v>9</v>
      </c>
      <c r="N56" s="22">
        <f t="shared" si="16"/>
        <v>13</v>
      </c>
      <c r="O56" s="22">
        <f t="shared" si="16"/>
        <v>16</v>
      </c>
      <c r="P56" s="22">
        <f t="shared" si="16"/>
        <v>11</v>
      </c>
      <c r="Q56" s="22">
        <f t="shared" si="16"/>
        <v>11</v>
      </c>
      <c r="R56" s="22">
        <f t="shared" si="16"/>
        <v>16</v>
      </c>
      <c r="S56" s="22">
        <f t="shared" si="16"/>
        <v>18</v>
      </c>
      <c r="T56" s="22">
        <f t="shared" si="16"/>
        <v>14</v>
      </c>
      <c r="U56" s="22">
        <f t="shared" si="16"/>
        <v>17</v>
      </c>
      <c r="V56" s="22">
        <f t="shared" si="16"/>
        <v>26</v>
      </c>
      <c r="W56" s="22">
        <f t="shared" si="16"/>
        <v>21</v>
      </c>
      <c r="X56" s="22">
        <f t="shared" si="16"/>
        <v>22</v>
      </c>
      <c r="Y56" s="22">
        <f t="shared" si="16"/>
        <v>24</v>
      </c>
      <c r="Z56" s="22">
        <f t="shared" si="16"/>
        <v>30</v>
      </c>
      <c r="AA56" s="22">
        <f t="shared" si="16"/>
        <v>20</v>
      </c>
      <c r="AB56" s="22">
        <f t="shared" si="16"/>
        <v>32</v>
      </c>
      <c r="AC56" s="22">
        <f t="shared" si="16"/>
        <v>33</v>
      </c>
      <c r="AD56" s="22">
        <f t="shared" si="16"/>
        <v>22</v>
      </c>
      <c r="AE56" s="22">
        <f t="shared" si="16"/>
        <v>11</v>
      </c>
      <c r="AF56" s="22">
        <f t="shared" si="16"/>
        <v>6</v>
      </c>
      <c r="AG56" s="22">
        <f t="shared" si="16"/>
        <v>1</v>
      </c>
      <c r="AH56" s="22">
        <f t="shared" si="16"/>
        <v>1</v>
      </c>
      <c r="AI56" s="22">
        <f t="shared" si="16"/>
        <v>0</v>
      </c>
      <c r="AJ56" s="22">
        <f t="shared" si="16"/>
        <v>0</v>
      </c>
      <c r="AK56" s="22">
        <f t="shared" si="16"/>
        <v>0</v>
      </c>
      <c r="AL56" s="22">
        <f t="shared" si="16"/>
        <v>2</v>
      </c>
      <c r="AM56" s="22">
        <f t="shared" si="16"/>
        <v>18</v>
      </c>
      <c r="AN56" s="22">
        <f t="shared" si="16"/>
        <v>59</v>
      </c>
      <c r="AO56" s="22">
        <f t="shared" si="16"/>
        <v>76</v>
      </c>
      <c r="AP56" s="22">
        <f t="shared" si="16"/>
        <v>123</v>
      </c>
      <c r="AQ56" s="22">
        <f t="shared" si="16"/>
        <v>118</v>
      </c>
      <c r="AR56" s="22">
        <f t="shared" si="16"/>
        <v>8</v>
      </c>
      <c r="AS56" s="22">
        <f t="shared" si="16"/>
        <v>0</v>
      </c>
    </row>
    <row r="57" spans="1:45" s="20" customFormat="1" x14ac:dyDescent="0.2">
      <c r="A57" s="21" t="s">
        <v>214</v>
      </c>
      <c r="B57" s="22">
        <f>SUM(B39:B43)</f>
        <v>94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0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0</v>
      </c>
      <c r="J57" s="22">
        <f t="shared" si="17"/>
        <v>1</v>
      </c>
      <c r="K57" s="22">
        <f t="shared" si="17"/>
        <v>1</v>
      </c>
      <c r="L57" s="22">
        <f t="shared" si="17"/>
        <v>3</v>
      </c>
      <c r="M57" s="22">
        <f t="shared" si="17"/>
        <v>1</v>
      </c>
      <c r="N57" s="22">
        <f t="shared" si="17"/>
        <v>5</v>
      </c>
      <c r="O57" s="22">
        <f t="shared" si="17"/>
        <v>4</v>
      </c>
      <c r="P57" s="22">
        <f t="shared" si="17"/>
        <v>3</v>
      </c>
      <c r="Q57" s="22">
        <f t="shared" si="17"/>
        <v>3</v>
      </c>
      <c r="R57" s="22">
        <f t="shared" si="17"/>
        <v>6</v>
      </c>
      <c r="S57" s="22">
        <f t="shared" si="17"/>
        <v>6</v>
      </c>
      <c r="T57" s="22">
        <f t="shared" si="17"/>
        <v>4</v>
      </c>
      <c r="U57" s="22">
        <f t="shared" si="17"/>
        <v>4</v>
      </c>
      <c r="V57" s="22">
        <f t="shared" si="17"/>
        <v>4</v>
      </c>
      <c r="W57" s="22">
        <f t="shared" si="17"/>
        <v>6</v>
      </c>
      <c r="X57" s="22">
        <f t="shared" si="17"/>
        <v>4</v>
      </c>
      <c r="Y57" s="22">
        <f t="shared" si="17"/>
        <v>6</v>
      </c>
      <c r="Z57" s="22">
        <f t="shared" si="17"/>
        <v>7</v>
      </c>
      <c r="AA57" s="22">
        <f t="shared" si="17"/>
        <v>9</v>
      </c>
      <c r="AB57" s="22">
        <f t="shared" si="17"/>
        <v>4</v>
      </c>
      <c r="AC57" s="22">
        <f t="shared" si="17"/>
        <v>6</v>
      </c>
      <c r="AD57" s="22">
        <f t="shared" si="17"/>
        <v>1</v>
      </c>
      <c r="AE57" s="22">
        <f t="shared" si="17"/>
        <v>1</v>
      </c>
      <c r="AF57" s="22">
        <f t="shared" si="17"/>
        <v>1</v>
      </c>
      <c r="AG57" s="22">
        <f t="shared" si="17"/>
        <v>2</v>
      </c>
      <c r="AH57" s="22">
        <f t="shared" si="17"/>
        <v>1</v>
      </c>
      <c r="AI57" s="22">
        <f t="shared" si="17"/>
        <v>1</v>
      </c>
      <c r="AJ57" s="22">
        <f t="shared" si="17"/>
        <v>0</v>
      </c>
      <c r="AK57" s="22">
        <f t="shared" si="17"/>
        <v>0</v>
      </c>
      <c r="AL57" s="22">
        <f t="shared" si="2"/>
        <v>0</v>
      </c>
      <c r="AM57" s="22">
        <f t="shared" si="3"/>
        <v>2</v>
      </c>
      <c r="AN57" s="22">
        <f t="shared" si="4"/>
        <v>16</v>
      </c>
      <c r="AO57" s="22">
        <f t="shared" si="5"/>
        <v>23</v>
      </c>
      <c r="AP57" s="22">
        <f t="shared" si="6"/>
        <v>27</v>
      </c>
      <c r="AQ57" s="22">
        <f t="shared" si="7"/>
        <v>21</v>
      </c>
      <c r="AR57" s="22">
        <f t="shared" si="8"/>
        <v>5</v>
      </c>
      <c r="AS57" s="22">
        <f t="shared" si="9"/>
        <v>0</v>
      </c>
    </row>
    <row r="58" spans="1:45" s="20" customFormat="1" x14ac:dyDescent="0.2">
      <c r="A58" s="21" t="s">
        <v>215</v>
      </c>
      <c r="B58" s="22">
        <f>SUM(B44:B48)</f>
        <v>25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2</v>
      </c>
      <c r="J58" s="22">
        <f t="shared" si="18"/>
        <v>0</v>
      </c>
      <c r="K58" s="22">
        <f t="shared" si="18"/>
        <v>0</v>
      </c>
      <c r="L58" s="22">
        <f t="shared" si="18"/>
        <v>3</v>
      </c>
      <c r="M58" s="22">
        <f t="shared" si="18"/>
        <v>0</v>
      </c>
      <c r="N58" s="22">
        <f t="shared" si="18"/>
        <v>1</v>
      </c>
      <c r="O58" s="22">
        <f t="shared" si="18"/>
        <v>1</v>
      </c>
      <c r="P58" s="22">
        <f t="shared" si="18"/>
        <v>0</v>
      </c>
      <c r="Q58" s="22">
        <f t="shared" si="18"/>
        <v>1</v>
      </c>
      <c r="R58" s="22">
        <f t="shared" si="18"/>
        <v>0</v>
      </c>
      <c r="S58" s="22">
        <f t="shared" si="18"/>
        <v>0</v>
      </c>
      <c r="T58" s="22">
        <f t="shared" si="18"/>
        <v>1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4</v>
      </c>
      <c r="Y58" s="22">
        <f t="shared" si="18"/>
        <v>0</v>
      </c>
      <c r="Z58" s="22">
        <f t="shared" si="18"/>
        <v>0</v>
      </c>
      <c r="AA58" s="22">
        <f t="shared" si="18"/>
        <v>5</v>
      </c>
      <c r="AB58" s="22">
        <f t="shared" si="18"/>
        <v>0</v>
      </c>
      <c r="AC58" s="22">
        <f t="shared" si="18"/>
        <v>2</v>
      </c>
      <c r="AD58" s="22">
        <f t="shared" si="18"/>
        <v>1</v>
      </c>
      <c r="AE58" s="22">
        <f t="shared" si="18"/>
        <v>1</v>
      </c>
      <c r="AF58" s="22">
        <f t="shared" si="18"/>
        <v>0</v>
      </c>
      <c r="AG58" s="22">
        <f t="shared" si="18"/>
        <v>0</v>
      </c>
      <c r="AH58" s="22">
        <f t="shared" si="18"/>
        <v>0</v>
      </c>
      <c r="AI58" s="22">
        <f t="shared" si="18"/>
        <v>0</v>
      </c>
      <c r="AJ58" s="22">
        <f t="shared" si="18"/>
        <v>0</v>
      </c>
      <c r="AK58" s="22">
        <f t="shared" si="18"/>
        <v>0</v>
      </c>
      <c r="AL58" s="22">
        <f t="shared" si="2"/>
        <v>0</v>
      </c>
      <c r="AM58" s="22">
        <f t="shared" si="3"/>
        <v>2</v>
      </c>
      <c r="AN58" s="22">
        <f t="shared" si="4"/>
        <v>5</v>
      </c>
      <c r="AO58" s="22">
        <f t="shared" si="5"/>
        <v>2</v>
      </c>
      <c r="AP58" s="22">
        <f t="shared" si="6"/>
        <v>7</v>
      </c>
      <c r="AQ58" s="22">
        <f t="shared" si="7"/>
        <v>9</v>
      </c>
      <c r="AR58" s="22">
        <f t="shared" si="8"/>
        <v>0</v>
      </c>
      <c r="AS58" s="22">
        <f t="shared" si="9"/>
        <v>0</v>
      </c>
    </row>
    <row r="59" spans="1:45" s="20" customFormat="1" x14ac:dyDescent="0.2">
      <c r="A59" s="21" t="s">
        <v>213</v>
      </c>
      <c r="B59" s="22">
        <f>B49</f>
        <v>10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0</v>
      </c>
      <c r="M59" s="22">
        <f t="shared" si="19"/>
        <v>0</v>
      </c>
      <c r="N59" s="22">
        <f t="shared" si="19"/>
        <v>1</v>
      </c>
      <c r="O59" s="22">
        <f t="shared" si="19"/>
        <v>0</v>
      </c>
      <c r="P59" s="22">
        <f t="shared" si="19"/>
        <v>0</v>
      </c>
      <c r="Q59" s="22">
        <f t="shared" si="19"/>
        <v>0</v>
      </c>
      <c r="R59" s="22">
        <f t="shared" si="19"/>
        <v>0</v>
      </c>
      <c r="S59" s="22">
        <f t="shared" si="19"/>
        <v>0</v>
      </c>
      <c r="T59" s="22">
        <f t="shared" si="19"/>
        <v>4</v>
      </c>
      <c r="U59" s="22">
        <f t="shared" si="19"/>
        <v>0</v>
      </c>
      <c r="V59" s="22">
        <f t="shared" si="19"/>
        <v>1</v>
      </c>
      <c r="W59" s="22">
        <f t="shared" si="19"/>
        <v>0</v>
      </c>
      <c r="X59" s="22">
        <f t="shared" si="19"/>
        <v>0</v>
      </c>
      <c r="Y59" s="22">
        <f t="shared" si="19"/>
        <v>0</v>
      </c>
      <c r="Z59" s="22">
        <f t="shared" si="19"/>
        <v>2</v>
      </c>
      <c r="AA59" s="22">
        <f t="shared" si="19"/>
        <v>1</v>
      </c>
      <c r="AB59" s="22">
        <f t="shared" si="19"/>
        <v>0</v>
      </c>
      <c r="AC59" s="22">
        <f t="shared" si="19"/>
        <v>1</v>
      </c>
      <c r="AD59" s="22">
        <f t="shared" si="19"/>
        <v>0</v>
      </c>
      <c r="AE59" s="22">
        <f t="shared" si="19"/>
        <v>0</v>
      </c>
      <c r="AF59" s="22">
        <f t="shared" si="19"/>
        <v>0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1</v>
      </c>
      <c r="AO59" s="22">
        <f t="shared" si="5"/>
        <v>4</v>
      </c>
      <c r="AP59" s="22">
        <f t="shared" si="6"/>
        <v>3</v>
      </c>
      <c r="AQ59" s="22">
        <f t="shared" si="7"/>
        <v>2</v>
      </c>
      <c r="AR59" s="22">
        <f t="shared" si="8"/>
        <v>0</v>
      </c>
      <c r="AS59" s="22">
        <f t="shared" si="9"/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E11" sqref="E11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554</v>
      </c>
    </row>
    <row r="3" spans="1:45" hidden="1" x14ac:dyDescent="0.2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</row>
    <row r="4" spans="1:45" x14ac:dyDescent="0.2">
      <c r="A4" s="85" t="s">
        <v>212</v>
      </c>
      <c r="B4" s="85" t="s">
        <v>193</v>
      </c>
      <c r="C4" s="84" t="s">
        <v>194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</row>
    <row r="5" spans="1:45" x14ac:dyDescent="0.2">
      <c r="A5" s="85"/>
      <c r="B5" s="85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196</v>
      </c>
      <c r="AL5" s="24">
        <v>-19</v>
      </c>
      <c r="AM5" s="24" t="s">
        <v>198</v>
      </c>
      <c r="AN5" s="24" t="s">
        <v>199</v>
      </c>
      <c r="AO5" s="24" t="s">
        <v>200</v>
      </c>
      <c r="AP5" s="24" t="s">
        <v>201</v>
      </c>
      <c r="AQ5" s="24" t="s">
        <v>202</v>
      </c>
      <c r="AR5" s="24" t="s">
        <v>203</v>
      </c>
      <c r="AS5" s="24" t="s">
        <v>196</v>
      </c>
    </row>
    <row r="6" spans="1:45" s="20" customFormat="1" x14ac:dyDescent="0.2">
      <c r="A6" s="21" t="s">
        <v>193</v>
      </c>
      <c r="B6" s="22">
        <f>SUM(C6:AK6)</f>
        <v>41031</v>
      </c>
      <c r="C6" s="22">
        <f t="shared" ref="C6:AK6" si="0">SUM(C7:C49)</f>
        <v>12</v>
      </c>
      <c r="D6" s="22">
        <f t="shared" si="0"/>
        <v>126</v>
      </c>
      <c r="E6" s="22">
        <f t="shared" si="0"/>
        <v>512</v>
      </c>
      <c r="F6" s="22">
        <f t="shared" si="0"/>
        <v>1095</v>
      </c>
      <c r="G6" s="22">
        <f t="shared" si="0"/>
        <v>1640</v>
      </c>
      <c r="H6" s="22">
        <f t="shared" si="0"/>
        <v>2293</v>
      </c>
      <c r="I6" s="22">
        <f t="shared" si="0"/>
        <v>2766</v>
      </c>
      <c r="J6" s="22">
        <f t="shared" si="0"/>
        <v>3228</v>
      </c>
      <c r="K6" s="22">
        <f t="shared" si="0"/>
        <v>3416</v>
      </c>
      <c r="L6" s="22">
        <f t="shared" si="0"/>
        <v>3758</v>
      </c>
      <c r="M6" s="22">
        <f t="shared" si="0"/>
        <v>3664</v>
      </c>
      <c r="N6" s="22">
        <f t="shared" si="0"/>
        <v>3374</v>
      </c>
      <c r="O6" s="22">
        <f t="shared" si="0"/>
        <v>2889</v>
      </c>
      <c r="P6" s="22">
        <f t="shared" si="0"/>
        <v>2429</v>
      </c>
      <c r="Q6" s="22">
        <f t="shared" si="0"/>
        <v>1997</v>
      </c>
      <c r="R6" s="22">
        <f t="shared" si="0"/>
        <v>1537</v>
      </c>
      <c r="S6" s="22">
        <f t="shared" si="0"/>
        <v>1345</v>
      </c>
      <c r="T6" s="22">
        <f t="shared" si="0"/>
        <v>1070</v>
      </c>
      <c r="U6" s="22">
        <f t="shared" si="0"/>
        <v>880</v>
      </c>
      <c r="V6" s="22">
        <f t="shared" si="0"/>
        <v>798</v>
      </c>
      <c r="W6" s="22">
        <f t="shared" si="0"/>
        <v>598</v>
      </c>
      <c r="X6" s="22">
        <f t="shared" si="0"/>
        <v>451</v>
      </c>
      <c r="Y6" s="22">
        <f t="shared" si="0"/>
        <v>363</v>
      </c>
      <c r="Z6" s="22">
        <f t="shared" si="0"/>
        <v>274</v>
      </c>
      <c r="AA6" s="22">
        <f t="shared" si="0"/>
        <v>204</v>
      </c>
      <c r="AB6" s="22">
        <f t="shared" si="0"/>
        <v>132</v>
      </c>
      <c r="AC6" s="22">
        <f t="shared" si="0"/>
        <v>80</v>
      </c>
      <c r="AD6" s="22">
        <f t="shared" si="0"/>
        <v>52</v>
      </c>
      <c r="AE6" s="22">
        <f t="shared" si="0"/>
        <v>27</v>
      </c>
      <c r="AF6" s="22">
        <f t="shared" si="0"/>
        <v>12</v>
      </c>
      <c r="AG6" s="22">
        <f t="shared" si="0"/>
        <v>6</v>
      </c>
      <c r="AH6" s="22">
        <f t="shared" si="0"/>
        <v>2</v>
      </c>
      <c r="AI6" s="22">
        <f t="shared" si="0"/>
        <v>1</v>
      </c>
      <c r="AJ6" s="22">
        <f t="shared" si="0"/>
        <v>0</v>
      </c>
      <c r="AK6" s="22">
        <f t="shared" si="0"/>
        <v>0</v>
      </c>
      <c r="AL6" s="22">
        <f>SUM(C6:F6)</f>
        <v>1745</v>
      </c>
      <c r="AM6" s="22">
        <f>SUM(G6:K6)</f>
        <v>13343</v>
      </c>
      <c r="AN6" s="22">
        <f>SUM(L6:P6)</f>
        <v>16114</v>
      </c>
      <c r="AO6" s="22">
        <f>SUM(Q6:U6)</f>
        <v>6829</v>
      </c>
      <c r="AP6" s="22">
        <f>SUM(V6:Z6)</f>
        <v>2484</v>
      </c>
      <c r="AQ6" s="22">
        <f>SUM(AA6:AE6)</f>
        <v>495</v>
      </c>
      <c r="AR6" s="22">
        <f>SUM(AF6:AJ6)</f>
        <v>21</v>
      </c>
      <c r="AS6" s="22">
        <f>AK6</f>
        <v>0</v>
      </c>
    </row>
    <row r="7" spans="1:45" s="20" customFormat="1" x14ac:dyDescent="0.2">
      <c r="A7" s="21">
        <v>-18</v>
      </c>
      <c r="B7" s="22">
        <f t="shared" ref="B7:B49" si="1">SUM(C7:AK7)</f>
        <v>118</v>
      </c>
      <c r="C7" s="22">
        <v>3</v>
      </c>
      <c r="D7" s="22">
        <v>15</v>
      </c>
      <c r="E7" s="22">
        <v>31</v>
      </c>
      <c r="F7" s="22">
        <v>34</v>
      </c>
      <c r="G7" s="22">
        <v>18</v>
      </c>
      <c r="H7" s="22">
        <v>6</v>
      </c>
      <c r="I7" s="22">
        <v>3</v>
      </c>
      <c r="J7" s="22">
        <v>1</v>
      </c>
      <c r="K7" s="22">
        <v>3</v>
      </c>
      <c r="L7" s="22">
        <v>1</v>
      </c>
      <c r="M7" s="22">
        <v>0</v>
      </c>
      <c r="N7" s="22">
        <v>1</v>
      </c>
      <c r="O7" s="22">
        <v>1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1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ref="AL7:AL59" si="2">SUM(C7:F7)</f>
        <v>83</v>
      </c>
      <c r="AM7" s="22">
        <f t="shared" ref="AM7:AM59" si="3">SUM(G7:K7)</f>
        <v>31</v>
      </c>
      <c r="AN7" s="22">
        <f t="shared" ref="AN7:AN59" si="4">SUM(L7:P7)</f>
        <v>3</v>
      </c>
      <c r="AO7" s="22">
        <f t="shared" ref="AO7:AO59" si="5">SUM(Q7:U7)</f>
        <v>0</v>
      </c>
      <c r="AP7" s="22">
        <f t="shared" ref="AP7:AP59" si="6">SUM(V7:Z7)</f>
        <v>0</v>
      </c>
      <c r="AQ7" s="22">
        <f t="shared" ref="AQ7:AQ59" si="7">SUM(AA7:AE7)</f>
        <v>1</v>
      </c>
      <c r="AR7" s="22">
        <f t="shared" ref="AR7:AR59" si="8">SUM(AF7:AJ7)</f>
        <v>0</v>
      </c>
      <c r="AS7" s="22">
        <f t="shared" ref="AS7:AS59" si="9">AK7</f>
        <v>0</v>
      </c>
    </row>
    <row r="8" spans="1:45" s="20" customFormat="1" x14ac:dyDescent="0.2">
      <c r="A8" s="21">
        <v>19</v>
      </c>
      <c r="B8" s="22">
        <f t="shared" si="1"/>
        <v>255</v>
      </c>
      <c r="C8" s="22">
        <v>1</v>
      </c>
      <c r="D8" s="22">
        <v>17</v>
      </c>
      <c r="E8" s="22">
        <v>55</v>
      </c>
      <c r="F8" s="22">
        <v>71</v>
      </c>
      <c r="G8" s="22">
        <v>37</v>
      </c>
      <c r="H8" s="22">
        <v>32</v>
      </c>
      <c r="I8" s="22">
        <v>15</v>
      </c>
      <c r="J8" s="22">
        <v>9</v>
      </c>
      <c r="K8" s="22">
        <v>4</v>
      </c>
      <c r="L8" s="22">
        <v>3</v>
      </c>
      <c r="M8" s="22">
        <v>2</v>
      </c>
      <c r="N8" s="22">
        <v>3</v>
      </c>
      <c r="O8" s="22">
        <v>2</v>
      </c>
      <c r="P8" s="22">
        <v>1</v>
      </c>
      <c r="Q8" s="22">
        <v>2</v>
      </c>
      <c r="R8" s="22">
        <v>1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144</v>
      </c>
      <c r="AM8" s="22">
        <f t="shared" si="3"/>
        <v>97</v>
      </c>
      <c r="AN8" s="22">
        <f t="shared" si="4"/>
        <v>11</v>
      </c>
      <c r="AO8" s="22">
        <f t="shared" si="5"/>
        <v>3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1"/>
        <v>497</v>
      </c>
      <c r="C9" s="22">
        <v>2</v>
      </c>
      <c r="D9" s="22">
        <v>15</v>
      </c>
      <c r="E9" s="22">
        <v>69</v>
      </c>
      <c r="F9" s="22">
        <v>107</v>
      </c>
      <c r="G9" s="22">
        <v>123</v>
      </c>
      <c r="H9" s="22">
        <v>63</v>
      </c>
      <c r="I9" s="22">
        <v>44</v>
      </c>
      <c r="J9" s="22">
        <v>30</v>
      </c>
      <c r="K9" s="22">
        <v>15</v>
      </c>
      <c r="L9" s="22">
        <v>8</v>
      </c>
      <c r="M9" s="22">
        <v>7</v>
      </c>
      <c r="N9" s="22">
        <v>5</v>
      </c>
      <c r="O9" s="22">
        <v>1</v>
      </c>
      <c r="P9" s="22">
        <v>3</v>
      </c>
      <c r="Q9" s="22">
        <v>0</v>
      </c>
      <c r="R9" s="22">
        <v>1</v>
      </c>
      <c r="S9" s="22">
        <v>0</v>
      </c>
      <c r="T9" s="22">
        <v>0</v>
      </c>
      <c r="U9" s="22">
        <v>4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193</v>
      </c>
      <c r="AM9" s="22">
        <f t="shared" si="3"/>
        <v>275</v>
      </c>
      <c r="AN9" s="22">
        <f t="shared" si="4"/>
        <v>24</v>
      </c>
      <c r="AO9" s="22">
        <f t="shared" si="5"/>
        <v>5</v>
      </c>
      <c r="AP9" s="22">
        <f t="shared" si="6"/>
        <v>0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1"/>
        <v>911</v>
      </c>
      <c r="C10" s="22">
        <v>1</v>
      </c>
      <c r="D10" s="22">
        <v>20</v>
      </c>
      <c r="E10" s="22">
        <v>81</v>
      </c>
      <c r="F10" s="22">
        <v>151</v>
      </c>
      <c r="G10" s="22">
        <v>178</v>
      </c>
      <c r="H10" s="22">
        <v>183</v>
      </c>
      <c r="I10" s="22">
        <v>110</v>
      </c>
      <c r="J10" s="22">
        <v>69</v>
      </c>
      <c r="K10" s="22">
        <v>37</v>
      </c>
      <c r="L10" s="22">
        <v>33</v>
      </c>
      <c r="M10" s="22">
        <v>20</v>
      </c>
      <c r="N10" s="22">
        <v>6</v>
      </c>
      <c r="O10" s="22">
        <v>6</v>
      </c>
      <c r="P10" s="22">
        <v>7</v>
      </c>
      <c r="Q10" s="22">
        <v>3</v>
      </c>
      <c r="R10" s="22">
        <v>3</v>
      </c>
      <c r="S10" s="22">
        <v>1</v>
      </c>
      <c r="T10" s="22">
        <v>1</v>
      </c>
      <c r="U10" s="22">
        <v>1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253</v>
      </c>
      <c r="AM10" s="22">
        <f t="shared" si="3"/>
        <v>577</v>
      </c>
      <c r="AN10" s="22">
        <f t="shared" si="4"/>
        <v>72</v>
      </c>
      <c r="AO10" s="22">
        <f t="shared" si="5"/>
        <v>9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1"/>
        <v>1513</v>
      </c>
      <c r="C11" s="22">
        <v>2</v>
      </c>
      <c r="D11" s="22">
        <v>14</v>
      </c>
      <c r="E11" s="22">
        <v>73</v>
      </c>
      <c r="F11" s="22">
        <v>188</v>
      </c>
      <c r="G11" s="22">
        <v>239</v>
      </c>
      <c r="H11" s="22">
        <v>292</v>
      </c>
      <c r="I11" s="22">
        <v>287</v>
      </c>
      <c r="J11" s="22">
        <v>155</v>
      </c>
      <c r="K11" s="22">
        <v>115</v>
      </c>
      <c r="L11" s="22">
        <v>56</v>
      </c>
      <c r="M11" s="22">
        <v>42</v>
      </c>
      <c r="N11" s="22">
        <v>20</v>
      </c>
      <c r="O11" s="22">
        <v>18</v>
      </c>
      <c r="P11" s="22">
        <v>7</v>
      </c>
      <c r="Q11" s="22">
        <v>3</v>
      </c>
      <c r="R11" s="22">
        <v>2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277</v>
      </c>
      <c r="AM11" s="22">
        <f t="shared" si="3"/>
        <v>1088</v>
      </c>
      <c r="AN11" s="22">
        <f t="shared" si="4"/>
        <v>143</v>
      </c>
      <c r="AO11" s="22">
        <f t="shared" si="5"/>
        <v>5</v>
      </c>
      <c r="AP11" s="22">
        <f t="shared" si="6"/>
        <v>0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1"/>
        <v>1938</v>
      </c>
      <c r="C12" s="22">
        <v>1</v>
      </c>
      <c r="D12" s="22">
        <v>16</v>
      </c>
      <c r="E12" s="22">
        <v>52</v>
      </c>
      <c r="F12" s="22">
        <v>139</v>
      </c>
      <c r="G12" s="22">
        <v>249</v>
      </c>
      <c r="H12" s="22">
        <v>303</v>
      </c>
      <c r="I12" s="22">
        <v>382</v>
      </c>
      <c r="J12" s="22">
        <v>298</v>
      </c>
      <c r="K12" s="22">
        <v>198</v>
      </c>
      <c r="L12" s="22">
        <v>120</v>
      </c>
      <c r="M12" s="22">
        <v>73</v>
      </c>
      <c r="N12" s="22">
        <v>42</v>
      </c>
      <c r="O12" s="22">
        <v>28</v>
      </c>
      <c r="P12" s="22">
        <v>12</v>
      </c>
      <c r="Q12" s="22">
        <v>12</v>
      </c>
      <c r="R12" s="22">
        <v>6</v>
      </c>
      <c r="S12" s="22">
        <v>3</v>
      </c>
      <c r="T12" s="22">
        <v>2</v>
      </c>
      <c r="U12" s="22">
        <v>0</v>
      </c>
      <c r="V12" s="22">
        <v>1</v>
      </c>
      <c r="W12" s="22">
        <v>0</v>
      </c>
      <c r="X12" s="22">
        <v>0</v>
      </c>
      <c r="Y12" s="22">
        <v>1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208</v>
      </c>
      <c r="AM12" s="22">
        <f t="shared" si="3"/>
        <v>1430</v>
      </c>
      <c r="AN12" s="22">
        <f t="shared" si="4"/>
        <v>275</v>
      </c>
      <c r="AO12" s="22">
        <f t="shared" si="5"/>
        <v>23</v>
      </c>
      <c r="AP12" s="22">
        <f t="shared" si="6"/>
        <v>2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1"/>
        <v>2520</v>
      </c>
      <c r="C13" s="22">
        <v>0</v>
      </c>
      <c r="D13" s="22">
        <v>10</v>
      </c>
      <c r="E13" s="22">
        <v>42</v>
      </c>
      <c r="F13" s="22">
        <v>110</v>
      </c>
      <c r="G13" s="22">
        <v>217</v>
      </c>
      <c r="H13" s="22">
        <v>351</v>
      </c>
      <c r="I13" s="22">
        <v>384</v>
      </c>
      <c r="J13" s="22">
        <v>443</v>
      </c>
      <c r="K13" s="22">
        <v>369</v>
      </c>
      <c r="L13" s="22">
        <v>280</v>
      </c>
      <c r="M13" s="22">
        <v>108</v>
      </c>
      <c r="N13" s="22">
        <v>99</v>
      </c>
      <c r="O13" s="22">
        <v>53</v>
      </c>
      <c r="P13" s="22">
        <v>24</v>
      </c>
      <c r="Q13" s="22">
        <v>9</v>
      </c>
      <c r="R13" s="22">
        <v>8</v>
      </c>
      <c r="S13" s="22">
        <v>4</v>
      </c>
      <c r="T13" s="22">
        <v>2</v>
      </c>
      <c r="U13" s="22">
        <v>1</v>
      </c>
      <c r="V13" s="22">
        <v>2</v>
      </c>
      <c r="W13" s="22">
        <v>2</v>
      </c>
      <c r="X13" s="22">
        <v>0</v>
      </c>
      <c r="Y13" s="22">
        <v>0</v>
      </c>
      <c r="Z13" s="22">
        <v>0</v>
      </c>
      <c r="AA13" s="22">
        <v>1</v>
      </c>
      <c r="AB13" s="22">
        <v>0</v>
      </c>
      <c r="AC13" s="22">
        <v>0</v>
      </c>
      <c r="AD13" s="22">
        <v>0</v>
      </c>
      <c r="AE13" s="22">
        <v>0</v>
      </c>
      <c r="AF13" s="22">
        <v>1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162</v>
      </c>
      <c r="AM13" s="22">
        <f t="shared" si="3"/>
        <v>1764</v>
      </c>
      <c r="AN13" s="22">
        <f t="shared" si="4"/>
        <v>564</v>
      </c>
      <c r="AO13" s="22">
        <f t="shared" si="5"/>
        <v>24</v>
      </c>
      <c r="AP13" s="22">
        <f t="shared" si="6"/>
        <v>4</v>
      </c>
      <c r="AQ13" s="22">
        <f t="shared" si="7"/>
        <v>1</v>
      </c>
      <c r="AR13" s="22">
        <f t="shared" si="8"/>
        <v>1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1"/>
        <v>3043</v>
      </c>
      <c r="C14" s="22">
        <v>1</v>
      </c>
      <c r="D14" s="22">
        <v>6</v>
      </c>
      <c r="E14" s="22">
        <v>37</v>
      </c>
      <c r="F14" s="22">
        <v>94</v>
      </c>
      <c r="G14" s="22">
        <v>171</v>
      </c>
      <c r="H14" s="22">
        <v>320</v>
      </c>
      <c r="I14" s="22">
        <v>375</v>
      </c>
      <c r="J14" s="22">
        <v>465</v>
      </c>
      <c r="K14" s="22">
        <v>499</v>
      </c>
      <c r="L14" s="22">
        <v>459</v>
      </c>
      <c r="M14" s="22">
        <v>278</v>
      </c>
      <c r="N14" s="22">
        <v>139</v>
      </c>
      <c r="O14" s="22">
        <v>75</v>
      </c>
      <c r="P14" s="22">
        <v>44</v>
      </c>
      <c r="Q14" s="22">
        <v>25</v>
      </c>
      <c r="R14" s="22">
        <v>19</v>
      </c>
      <c r="S14" s="22">
        <v>8</v>
      </c>
      <c r="T14" s="22">
        <v>8</v>
      </c>
      <c r="U14" s="22">
        <v>5</v>
      </c>
      <c r="V14" s="22">
        <v>5</v>
      </c>
      <c r="W14" s="22">
        <v>3</v>
      </c>
      <c r="X14" s="22">
        <v>3</v>
      </c>
      <c r="Y14" s="22">
        <v>2</v>
      </c>
      <c r="Z14" s="22">
        <v>1</v>
      </c>
      <c r="AA14" s="22">
        <v>0</v>
      </c>
      <c r="AB14" s="22">
        <v>1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138</v>
      </c>
      <c r="AM14" s="22">
        <f t="shared" si="3"/>
        <v>1830</v>
      </c>
      <c r="AN14" s="22">
        <f t="shared" si="4"/>
        <v>995</v>
      </c>
      <c r="AO14" s="22">
        <f t="shared" si="5"/>
        <v>65</v>
      </c>
      <c r="AP14" s="22">
        <f t="shared" si="6"/>
        <v>14</v>
      </c>
      <c r="AQ14" s="22">
        <f t="shared" si="7"/>
        <v>1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1"/>
        <v>3321</v>
      </c>
      <c r="C15" s="22">
        <v>0</v>
      </c>
      <c r="D15" s="22">
        <v>7</v>
      </c>
      <c r="E15" s="22">
        <v>18</v>
      </c>
      <c r="F15" s="22">
        <v>73</v>
      </c>
      <c r="G15" s="22">
        <v>131</v>
      </c>
      <c r="H15" s="22">
        <v>211</v>
      </c>
      <c r="I15" s="22">
        <v>303</v>
      </c>
      <c r="J15" s="22">
        <v>431</v>
      </c>
      <c r="K15" s="22">
        <v>524</v>
      </c>
      <c r="L15" s="22">
        <v>581</v>
      </c>
      <c r="M15" s="22">
        <v>493</v>
      </c>
      <c r="N15" s="22">
        <v>239</v>
      </c>
      <c r="O15" s="22">
        <v>145</v>
      </c>
      <c r="P15" s="22">
        <v>64</v>
      </c>
      <c r="Q15" s="22">
        <v>33</v>
      </c>
      <c r="R15" s="22">
        <v>26</v>
      </c>
      <c r="S15" s="22">
        <v>20</v>
      </c>
      <c r="T15" s="22">
        <v>12</v>
      </c>
      <c r="U15" s="22">
        <v>4</v>
      </c>
      <c r="V15" s="22">
        <v>1</v>
      </c>
      <c r="W15" s="22">
        <v>1</v>
      </c>
      <c r="X15" s="22">
        <v>1</v>
      </c>
      <c r="Y15" s="22">
        <v>0</v>
      </c>
      <c r="Z15" s="22">
        <v>1</v>
      </c>
      <c r="AA15" s="22">
        <v>1</v>
      </c>
      <c r="AB15" s="22">
        <v>1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98</v>
      </c>
      <c r="AM15" s="22">
        <f t="shared" si="3"/>
        <v>1600</v>
      </c>
      <c r="AN15" s="22">
        <f t="shared" si="4"/>
        <v>1522</v>
      </c>
      <c r="AO15" s="22">
        <f t="shared" si="5"/>
        <v>95</v>
      </c>
      <c r="AP15" s="22">
        <f t="shared" si="6"/>
        <v>4</v>
      </c>
      <c r="AQ15" s="22">
        <f t="shared" si="7"/>
        <v>2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1"/>
        <v>3375</v>
      </c>
      <c r="C16" s="22">
        <v>0</v>
      </c>
      <c r="D16" s="22">
        <v>1</v>
      </c>
      <c r="E16" s="22">
        <v>12</v>
      </c>
      <c r="F16" s="22">
        <v>36</v>
      </c>
      <c r="G16" s="22">
        <v>84</v>
      </c>
      <c r="H16" s="22">
        <v>158</v>
      </c>
      <c r="I16" s="22">
        <v>274</v>
      </c>
      <c r="J16" s="22">
        <v>400</v>
      </c>
      <c r="K16" s="22">
        <v>436</v>
      </c>
      <c r="L16" s="22">
        <v>532</v>
      </c>
      <c r="M16" s="22">
        <v>531</v>
      </c>
      <c r="N16" s="22">
        <v>439</v>
      </c>
      <c r="O16" s="22">
        <v>231</v>
      </c>
      <c r="P16" s="22">
        <v>117</v>
      </c>
      <c r="Q16" s="22">
        <v>46</v>
      </c>
      <c r="R16" s="22">
        <v>33</v>
      </c>
      <c r="S16" s="22">
        <v>15</v>
      </c>
      <c r="T16" s="22">
        <v>14</v>
      </c>
      <c r="U16" s="22">
        <v>3</v>
      </c>
      <c r="V16" s="22">
        <v>6</v>
      </c>
      <c r="W16" s="22">
        <v>2</v>
      </c>
      <c r="X16" s="22">
        <v>0</v>
      </c>
      <c r="Y16" s="22">
        <v>3</v>
      </c>
      <c r="Z16" s="22">
        <v>0</v>
      </c>
      <c r="AA16" s="22">
        <v>2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49</v>
      </c>
      <c r="AM16" s="22">
        <f t="shared" si="3"/>
        <v>1352</v>
      </c>
      <c r="AN16" s="22">
        <f t="shared" si="4"/>
        <v>1850</v>
      </c>
      <c r="AO16" s="22">
        <f t="shared" si="5"/>
        <v>111</v>
      </c>
      <c r="AP16" s="22">
        <f t="shared" si="6"/>
        <v>11</v>
      </c>
      <c r="AQ16" s="22">
        <f t="shared" si="7"/>
        <v>2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1"/>
        <v>3449</v>
      </c>
      <c r="C17" s="22">
        <v>1</v>
      </c>
      <c r="D17" s="22">
        <v>3</v>
      </c>
      <c r="E17" s="22">
        <v>15</v>
      </c>
      <c r="F17" s="22">
        <v>26</v>
      </c>
      <c r="G17" s="22">
        <v>67</v>
      </c>
      <c r="H17" s="22">
        <v>135</v>
      </c>
      <c r="I17" s="22">
        <v>173</v>
      </c>
      <c r="J17" s="22">
        <v>292</v>
      </c>
      <c r="K17" s="22">
        <v>360</v>
      </c>
      <c r="L17" s="22">
        <v>506</v>
      </c>
      <c r="M17" s="22">
        <v>546</v>
      </c>
      <c r="N17" s="22">
        <v>512</v>
      </c>
      <c r="O17" s="22">
        <v>407</v>
      </c>
      <c r="P17" s="22">
        <v>218</v>
      </c>
      <c r="Q17" s="22">
        <v>85</v>
      </c>
      <c r="R17" s="22">
        <v>33</v>
      </c>
      <c r="S17" s="22">
        <v>30</v>
      </c>
      <c r="T17" s="22">
        <v>17</v>
      </c>
      <c r="U17" s="22">
        <v>12</v>
      </c>
      <c r="V17" s="22">
        <v>3</v>
      </c>
      <c r="W17" s="22">
        <v>4</v>
      </c>
      <c r="X17" s="22">
        <v>2</v>
      </c>
      <c r="Y17" s="22">
        <v>0</v>
      </c>
      <c r="Z17" s="22">
        <v>1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45</v>
      </c>
      <c r="AM17" s="22">
        <f t="shared" si="3"/>
        <v>1027</v>
      </c>
      <c r="AN17" s="22">
        <f t="shared" si="4"/>
        <v>2189</v>
      </c>
      <c r="AO17" s="22">
        <f t="shared" si="5"/>
        <v>177</v>
      </c>
      <c r="AP17" s="22">
        <f t="shared" si="6"/>
        <v>10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1"/>
        <v>3003</v>
      </c>
      <c r="C18" s="22">
        <v>0</v>
      </c>
      <c r="D18" s="22">
        <v>1</v>
      </c>
      <c r="E18" s="22">
        <v>11</v>
      </c>
      <c r="F18" s="22">
        <v>22</v>
      </c>
      <c r="G18" s="22">
        <v>41</v>
      </c>
      <c r="H18" s="22">
        <v>68</v>
      </c>
      <c r="I18" s="22">
        <v>131</v>
      </c>
      <c r="J18" s="22">
        <v>216</v>
      </c>
      <c r="K18" s="22">
        <v>250</v>
      </c>
      <c r="L18" s="22">
        <v>334</v>
      </c>
      <c r="M18" s="22">
        <v>432</v>
      </c>
      <c r="N18" s="22">
        <v>417</v>
      </c>
      <c r="O18" s="22">
        <v>373</v>
      </c>
      <c r="P18" s="22">
        <v>331</v>
      </c>
      <c r="Q18" s="22">
        <v>190</v>
      </c>
      <c r="R18" s="22">
        <v>69</v>
      </c>
      <c r="S18" s="22">
        <v>39</v>
      </c>
      <c r="T18" s="22">
        <v>34</v>
      </c>
      <c r="U18" s="22">
        <v>19</v>
      </c>
      <c r="V18" s="22">
        <v>10</v>
      </c>
      <c r="W18" s="22">
        <v>5</v>
      </c>
      <c r="X18" s="22">
        <v>3</v>
      </c>
      <c r="Y18" s="22">
        <v>3</v>
      </c>
      <c r="Z18" s="22">
        <v>3</v>
      </c>
      <c r="AA18" s="22">
        <v>0</v>
      </c>
      <c r="AB18" s="22">
        <v>0</v>
      </c>
      <c r="AC18" s="22">
        <v>1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34</v>
      </c>
      <c r="AM18" s="22">
        <f t="shared" si="3"/>
        <v>706</v>
      </c>
      <c r="AN18" s="22">
        <f t="shared" si="4"/>
        <v>1887</v>
      </c>
      <c r="AO18" s="22">
        <f t="shared" si="5"/>
        <v>351</v>
      </c>
      <c r="AP18" s="22">
        <f t="shared" si="6"/>
        <v>24</v>
      </c>
      <c r="AQ18" s="22">
        <f t="shared" si="7"/>
        <v>1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1"/>
        <v>2711</v>
      </c>
      <c r="C19" s="22">
        <v>0</v>
      </c>
      <c r="D19" s="22">
        <v>0</v>
      </c>
      <c r="E19" s="22">
        <v>3</v>
      </c>
      <c r="F19" s="22">
        <v>13</v>
      </c>
      <c r="G19" s="22">
        <v>26</v>
      </c>
      <c r="H19" s="22">
        <v>45</v>
      </c>
      <c r="I19" s="22">
        <v>99</v>
      </c>
      <c r="J19" s="22">
        <v>129</v>
      </c>
      <c r="K19" s="22">
        <v>193</v>
      </c>
      <c r="L19" s="22">
        <v>248</v>
      </c>
      <c r="M19" s="22">
        <v>335</v>
      </c>
      <c r="N19" s="22">
        <v>391</v>
      </c>
      <c r="O19" s="22">
        <v>366</v>
      </c>
      <c r="P19" s="22">
        <v>321</v>
      </c>
      <c r="Q19" s="22">
        <v>255</v>
      </c>
      <c r="R19" s="22">
        <v>123</v>
      </c>
      <c r="S19" s="22">
        <v>77</v>
      </c>
      <c r="T19" s="22">
        <v>39</v>
      </c>
      <c r="U19" s="22">
        <v>11</v>
      </c>
      <c r="V19" s="22">
        <v>15</v>
      </c>
      <c r="W19" s="22">
        <v>9</v>
      </c>
      <c r="X19" s="22">
        <v>4</v>
      </c>
      <c r="Y19" s="22">
        <v>3</v>
      </c>
      <c r="Z19" s="22">
        <v>2</v>
      </c>
      <c r="AA19" s="22">
        <v>2</v>
      </c>
      <c r="AB19" s="22">
        <v>2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16</v>
      </c>
      <c r="AM19" s="22">
        <f t="shared" si="3"/>
        <v>492</v>
      </c>
      <c r="AN19" s="22">
        <f t="shared" si="4"/>
        <v>1661</v>
      </c>
      <c r="AO19" s="22">
        <f t="shared" si="5"/>
        <v>505</v>
      </c>
      <c r="AP19" s="22">
        <f t="shared" si="6"/>
        <v>33</v>
      </c>
      <c r="AQ19" s="22">
        <f t="shared" si="7"/>
        <v>4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1"/>
        <v>2387</v>
      </c>
      <c r="C20" s="22">
        <v>0</v>
      </c>
      <c r="D20" s="22">
        <v>0</v>
      </c>
      <c r="E20" s="22">
        <v>2</v>
      </c>
      <c r="F20" s="22">
        <v>14</v>
      </c>
      <c r="G20" s="22">
        <v>10</v>
      </c>
      <c r="H20" s="22">
        <v>39</v>
      </c>
      <c r="I20" s="22">
        <v>47</v>
      </c>
      <c r="J20" s="22">
        <v>83</v>
      </c>
      <c r="K20" s="22">
        <v>127</v>
      </c>
      <c r="L20" s="22">
        <v>176</v>
      </c>
      <c r="M20" s="22">
        <v>224</v>
      </c>
      <c r="N20" s="22">
        <v>310</v>
      </c>
      <c r="O20" s="22">
        <v>334</v>
      </c>
      <c r="P20" s="22">
        <v>304</v>
      </c>
      <c r="Q20" s="22">
        <v>282</v>
      </c>
      <c r="R20" s="22">
        <v>191</v>
      </c>
      <c r="S20" s="22">
        <v>111</v>
      </c>
      <c r="T20" s="22">
        <v>47</v>
      </c>
      <c r="U20" s="22">
        <v>36</v>
      </c>
      <c r="V20" s="22">
        <v>25</v>
      </c>
      <c r="W20" s="22">
        <v>9</v>
      </c>
      <c r="X20" s="22">
        <v>4</v>
      </c>
      <c r="Y20" s="22">
        <v>6</v>
      </c>
      <c r="Z20" s="22">
        <v>1</v>
      </c>
      <c r="AA20" s="22">
        <v>3</v>
      </c>
      <c r="AB20" s="22">
        <v>1</v>
      </c>
      <c r="AC20" s="22">
        <v>1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306</v>
      </c>
      <c r="AN20" s="22">
        <f t="shared" si="4"/>
        <v>1348</v>
      </c>
      <c r="AO20" s="22">
        <f t="shared" si="5"/>
        <v>667</v>
      </c>
      <c r="AP20" s="22">
        <f t="shared" si="6"/>
        <v>45</v>
      </c>
      <c r="AQ20" s="22">
        <f t="shared" si="7"/>
        <v>5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1"/>
        <v>2007</v>
      </c>
      <c r="C21" s="22">
        <v>0</v>
      </c>
      <c r="D21" s="22">
        <v>0</v>
      </c>
      <c r="E21" s="22">
        <v>2</v>
      </c>
      <c r="F21" s="22">
        <v>6</v>
      </c>
      <c r="G21" s="22">
        <v>15</v>
      </c>
      <c r="H21" s="22">
        <v>29</v>
      </c>
      <c r="I21" s="22">
        <v>46</v>
      </c>
      <c r="J21" s="22">
        <v>57</v>
      </c>
      <c r="K21" s="22">
        <v>92</v>
      </c>
      <c r="L21" s="22">
        <v>116</v>
      </c>
      <c r="M21" s="22">
        <v>160</v>
      </c>
      <c r="N21" s="22">
        <v>214</v>
      </c>
      <c r="O21" s="22">
        <v>253</v>
      </c>
      <c r="P21" s="22">
        <v>273</v>
      </c>
      <c r="Q21" s="22">
        <v>231</v>
      </c>
      <c r="R21" s="22">
        <v>178</v>
      </c>
      <c r="S21" s="22">
        <v>155</v>
      </c>
      <c r="T21" s="22">
        <v>85</v>
      </c>
      <c r="U21" s="22">
        <v>42</v>
      </c>
      <c r="V21" s="22">
        <v>26</v>
      </c>
      <c r="W21" s="22">
        <v>10</v>
      </c>
      <c r="X21" s="22">
        <v>7</v>
      </c>
      <c r="Y21" s="22">
        <v>3</v>
      </c>
      <c r="Z21" s="22">
        <v>4</v>
      </c>
      <c r="AA21" s="22">
        <v>1</v>
      </c>
      <c r="AB21" s="22">
        <v>1</v>
      </c>
      <c r="AC21" s="22">
        <v>1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8</v>
      </c>
      <c r="AM21" s="22">
        <f t="shared" si="3"/>
        <v>239</v>
      </c>
      <c r="AN21" s="22">
        <f t="shared" si="4"/>
        <v>1016</v>
      </c>
      <c r="AO21" s="22">
        <f t="shared" si="5"/>
        <v>691</v>
      </c>
      <c r="AP21" s="22">
        <f t="shared" si="6"/>
        <v>50</v>
      </c>
      <c r="AQ21" s="22">
        <f t="shared" si="7"/>
        <v>3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1"/>
        <v>1683</v>
      </c>
      <c r="C22" s="22">
        <v>0</v>
      </c>
      <c r="D22" s="22">
        <v>0</v>
      </c>
      <c r="E22" s="22">
        <v>4</v>
      </c>
      <c r="F22" s="22">
        <v>3</v>
      </c>
      <c r="G22" s="22">
        <v>4</v>
      </c>
      <c r="H22" s="22">
        <v>9</v>
      </c>
      <c r="I22" s="22">
        <v>26</v>
      </c>
      <c r="J22" s="22">
        <v>44</v>
      </c>
      <c r="K22" s="22">
        <v>56</v>
      </c>
      <c r="L22" s="22">
        <v>81</v>
      </c>
      <c r="M22" s="22">
        <v>119</v>
      </c>
      <c r="N22" s="22">
        <v>157</v>
      </c>
      <c r="O22" s="22">
        <v>175</v>
      </c>
      <c r="P22" s="22">
        <v>179</v>
      </c>
      <c r="Q22" s="22">
        <v>201</v>
      </c>
      <c r="R22" s="22">
        <v>184</v>
      </c>
      <c r="S22" s="22">
        <v>171</v>
      </c>
      <c r="T22" s="22">
        <v>116</v>
      </c>
      <c r="U22" s="22">
        <v>75</v>
      </c>
      <c r="V22" s="22">
        <v>38</v>
      </c>
      <c r="W22" s="22">
        <v>22</v>
      </c>
      <c r="X22" s="22">
        <v>7</v>
      </c>
      <c r="Y22" s="22">
        <v>6</v>
      </c>
      <c r="Z22" s="22">
        <v>1</v>
      </c>
      <c r="AA22" s="22">
        <v>3</v>
      </c>
      <c r="AB22" s="22">
        <v>1</v>
      </c>
      <c r="AC22" s="22">
        <v>0</v>
      </c>
      <c r="AD22" s="22">
        <v>0</v>
      </c>
      <c r="AE22" s="22">
        <v>0</v>
      </c>
      <c r="AF22" s="22">
        <v>1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7</v>
      </c>
      <c r="AM22" s="22">
        <f t="shared" si="3"/>
        <v>139</v>
      </c>
      <c r="AN22" s="22">
        <f t="shared" si="4"/>
        <v>711</v>
      </c>
      <c r="AO22" s="22">
        <f t="shared" si="5"/>
        <v>747</v>
      </c>
      <c r="AP22" s="22">
        <f t="shared" si="6"/>
        <v>74</v>
      </c>
      <c r="AQ22" s="22">
        <f t="shared" si="7"/>
        <v>4</v>
      </c>
      <c r="AR22" s="22">
        <f t="shared" si="8"/>
        <v>1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1"/>
        <v>1387</v>
      </c>
      <c r="C23" s="22">
        <v>0</v>
      </c>
      <c r="D23" s="22">
        <v>0</v>
      </c>
      <c r="E23" s="22">
        <v>4</v>
      </c>
      <c r="F23" s="22">
        <v>1</v>
      </c>
      <c r="G23" s="22">
        <v>5</v>
      </c>
      <c r="H23" s="22">
        <v>11</v>
      </c>
      <c r="I23" s="22">
        <v>23</v>
      </c>
      <c r="J23" s="22">
        <v>20</v>
      </c>
      <c r="K23" s="22">
        <v>30</v>
      </c>
      <c r="L23" s="22">
        <v>50</v>
      </c>
      <c r="M23" s="22">
        <v>91</v>
      </c>
      <c r="N23" s="22">
        <v>123</v>
      </c>
      <c r="O23" s="22">
        <v>107</v>
      </c>
      <c r="P23" s="22">
        <v>153</v>
      </c>
      <c r="Q23" s="22">
        <v>157</v>
      </c>
      <c r="R23" s="22">
        <v>139</v>
      </c>
      <c r="S23" s="22">
        <v>136</v>
      </c>
      <c r="T23" s="22">
        <v>128</v>
      </c>
      <c r="U23" s="22">
        <v>86</v>
      </c>
      <c r="V23" s="22">
        <v>62</v>
      </c>
      <c r="W23" s="22">
        <v>29</v>
      </c>
      <c r="X23" s="22">
        <v>14</v>
      </c>
      <c r="Y23" s="22">
        <v>8</v>
      </c>
      <c r="Z23" s="22">
        <v>4</v>
      </c>
      <c r="AA23" s="22">
        <v>4</v>
      </c>
      <c r="AB23" s="22">
        <v>1</v>
      </c>
      <c r="AC23" s="22">
        <v>0</v>
      </c>
      <c r="AD23" s="22">
        <v>0</v>
      </c>
      <c r="AE23" s="22">
        <v>0</v>
      </c>
      <c r="AF23" s="22">
        <v>0</v>
      </c>
      <c r="AG23" s="22">
        <v>1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5</v>
      </c>
      <c r="AM23" s="22">
        <f t="shared" si="3"/>
        <v>89</v>
      </c>
      <c r="AN23" s="22">
        <f t="shared" si="4"/>
        <v>524</v>
      </c>
      <c r="AO23" s="22">
        <f t="shared" si="5"/>
        <v>646</v>
      </c>
      <c r="AP23" s="22">
        <f t="shared" si="6"/>
        <v>117</v>
      </c>
      <c r="AQ23" s="22">
        <f t="shared" si="7"/>
        <v>5</v>
      </c>
      <c r="AR23" s="22">
        <f t="shared" si="8"/>
        <v>1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1"/>
        <v>1261</v>
      </c>
      <c r="C24" s="22">
        <v>0</v>
      </c>
      <c r="D24" s="22">
        <v>0</v>
      </c>
      <c r="E24" s="22">
        <v>0</v>
      </c>
      <c r="F24" s="22">
        <v>3</v>
      </c>
      <c r="G24" s="22">
        <v>7</v>
      </c>
      <c r="H24" s="22">
        <v>13</v>
      </c>
      <c r="I24" s="22">
        <v>6</v>
      </c>
      <c r="J24" s="22">
        <v>22</v>
      </c>
      <c r="K24" s="22">
        <v>22</v>
      </c>
      <c r="L24" s="22">
        <v>39</v>
      </c>
      <c r="M24" s="22">
        <v>55</v>
      </c>
      <c r="N24" s="22">
        <v>68</v>
      </c>
      <c r="O24" s="22">
        <v>79</v>
      </c>
      <c r="P24" s="22">
        <v>100</v>
      </c>
      <c r="Q24" s="22">
        <v>143</v>
      </c>
      <c r="R24" s="22">
        <v>154</v>
      </c>
      <c r="S24" s="22">
        <v>134</v>
      </c>
      <c r="T24" s="22">
        <v>144</v>
      </c>
      <c r="U24" s="22">
        <v>118</v>
      </c>
      <c r="V24" s="22">
        <v>75</v>
      </c>
      <c r="W24" s="22">
        <v>37</v>
      </c>
      <c r="X24" s="22">
        <v>24</v>
      </c>
      <c r="Y24" s="22">
        <v>10</v>
      </c>
      <c r="Z24" s="22">
        <v>4</v>
      </c>
      <c r="AA24" s="22">
        <v>0</v>
      </c>
      <c r="AB24" s="22">
        <v>3</v>
      </c>
      <c r="AC24" s="22">
        <v>0</v>
      </c>
      <c r="AD24" s="22">
        <v>0</v>
      </c>
      <c r="AE24" s="22">
        <v>1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3</v>
      </c>
      <c r="AM24" s="22">
        <f t="shared" si="3"/>
        <v>70</v>
      </c>
      <c r="AN24" s="22">
        <f t="shared" si="4"/>
        <v>341</v>
      </c>
      <c r="AO24" s="22">
        <f t="shared" si="5"/>
        <v>693</v>
      </c>
      <c r="AP24" s="22">
        <f t="shared" si="6"/>
        <v>150</v>
      </c>
      <c r="AQ24" s="22">
        <f t="shared" si="7"/>
        <v>4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1"/>
        <v>1127</v>
      </c>
      <c r="C25" s="22">
        <v>0</v>
      </c>
      <c r="D25" s="22">
        <v>0</v>
      </c>
      <c r="E25" s="22">
        <v>0</v>
      </c>
      <c r="F25" s="22">
        <v>1</v>
      </c>
      <c r="G25" s="22">
        <v>4</v>
      </c>
      <c r="H25" s="22">
        <v>7</v>
      </c>
      <c r="I25" s="22">
        <v>10</v>
      </c>
      <c r="J25" s="22">
        <v>13</v>
      </c>
      <c r="K25" s="22">
        <v>21</v>
      </c>
      <c r="L25" s="22">
        <v>36</v>
      </c>
      <c r="M25" s="22">
        <v>52</v>
      </c>
      <c r="N25" s="22">
        <v>44</v>
      </c>
      <c r="O25" s="22">
        <v>66</v>
      </c>
      <c r="P25" s="22">
        <v>76</v>
      </c>
      <c r="Q25" s="22">
        <v>110</v>
      </c>
      <c r="R25" s="22">
        <v>93</v>
      </c>
      <c r="S25" s="22">
        <v>116</v>
      </c>
      <c r="T25" s="22">
        <v>126</v>
      </c>
      <c r="U25" s="22">
        <v>104</v>
      </c>
      <c r="V25" s="22">
        <v>99</v>
      </c>
      <c r="W25" s="22">
        <v>68</v>
      </c>
      <c r="X25" s="22">
        <v>37</v>
      </c>
      <c r="Y25" s="22">
        <v>23</v>
      </c>
      <c r="Z25" s="22">
        <v>14</v>
      </c>
      <c r="AA25" s="22">
        <v>6</v>
      </c>
      <c r="AB25" s="22">
        <v>0</v>
      </c>
      <c r="AC25" s="22">
        <v>1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1</v>
      </c>
      <c r="AM25" s="22">
        <f t="shared" si="3"/>
        <v>55</v>
      </c>
      <c r="AN25" s="22">
        <f t="shared" si="4"/>
        <v>274</v>
      </c>
      <c r="AO25" s="22">
        <f t="shared" si="5"/>
        <v>549</v>
      </c>
      <c r="AP25" s="22">
        <f t="shared" si="6"/>
        <v>241</v>
      </c>
      <c r="AQ25" s="22">
        <f t="shared" si="7"/>
        <v>7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1"/>
        <v>981</v>
      </c>
      <c r="C26" s="22">
        <v>0</v>
      </c>
      <c r="D26" s="22">
        <v>0</v>
      </c>
      <c r="E26" s="22">
        <v>0</v>
      </c>
      <c r="F26" s="22">
        <v>1</v>
      </c>
      <c r="G26" s="22">
        <v>4</v>
      </c>
      <c r="H26" s="22">
        <v>5</v>
      </c>
      <c r="I26" s="22">
        <v>6</v>
      </c>
      <c r="J26" s="22">
        <v>8</v>
      </c>
      <c r="K26" s="22">
        <v>21</v>
      </c>
      <c r="L26" s="22">
        <v>22</v>
      </c>
      <c r="M26" s="22">
        <v>23</v>
      </c>
      <c r="N26" s="22">
        <v>47</v>
      </c>
      <c r="O26" s="22">
        <v>43</v>
      </c>
      <c r="P26" s="22">
        <v>65</v>
      </c>
      <c r="Q26" s="22">
        <v>54</v>
      </c>
      <c r="R26" s="22">
        <v>97</v>
      </c>
      <c r="S26" s="22">
        <v>116</v>
      </c>
      <c r="T26" s="22">
        <v>91</v>
      </c>
      <c r="U26" s="22">
        <v>92</v>
      </c>
      <c r="V26" s="22">
        <v>97</v>
      </c>
      <c r="W26" s="22">
        <v>84</v>
      </c>
      <c r="X26" s="22">
        <v>59</v>
      </c>
      <c r="Y26" s="22">
        <v>22</v>
      </c>
      <c r="Z26" s="22">
        <v>12</v>
      </c>
      <c r="AA26" s="22">
        <v>5</v>
      </c>
      <c r="AB26" s="22">
        <v>4</v>
      </c>
      <c r="AC26" s="22">
        <v>1</v>
      </c>
      <c r="AD26" s="22">
        <v>0</v>
      </c>
      <c r="AE26" s="22">
        <v>1</v>
      </c>
      <c r="AF26" s="22">
        <v>0</v>
      </c>
      <c r="AG26" s="22">
        <v>1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1</v>
      </c>
      <c r="AM26" s="22">
        <f t="shared" si="3"/>
        <v>44</v>
      </c>
      <c r="AN26" s="22">
        <f t="shared" si="4"/>
        <v>200</v>
      </c>
      <c r="AO26" s="22">
        <f t="shared" si="5"/>
        <v>450</v>
      </c>
      <c r="AP26" s="22">
        <f t="shared" si="6"/>
        <v>274</v>
      </c>
      <c r="AQ26" s="22">
        <f t="shared" si="7"/>
        <v>11</v>
      </c>
      <c r="AR26" s="22">
        <f t="shared" si="8"/>
        <v>1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1"/>
        <v>753</v>
      </c>
      <c r="C27" s="22">
        <v>0</v>
      </c>
      <c r="D27" s="22">
        <v>0</v>
      </c>
      <c r="E27" s="22">
        <v>0</v>
      </c>
      <c r="F27" s="22">
        <v>2</v>
      </c>
      <c r="G27" s="22">
        <v>2</v>
      </c>
      <c r="H27" s="22">
        <v>4</v>
      </c>
      <c r="I27" s="22">
        <v>10</v>
      </c>
      <c r="J27" s="22">
        <v>4</v>
      </c>
      <c r="K27" s="22">
        <v>12</v>
      </c>
      <c r="L27" s="22">
        <v>18</v>
      </c>
      <c r="M27" s="22">
        <v>20</v>
      </c>
      <c r="N27" s="22">
        <v>20</v>
      </c>
      <c r="O27" s="22">
        <v>32</v>
      </c>
      <c r="P27" s="22">
        <v>31</v>
      </c>
      <c r="Q27" s="22">
        <v>44</v>
      </c>
      <c r="R27" s="22">
        <v>49</v>
      </c>
      <c r="S27" s="22">
        <v>65</v>
      </c>
      <c r="T27" s="22">
        <v>63</v>
      </c>
      <c r="U27" s="22">
        <v>75</v>
      </c>
      <c r="V27" s="22">
        <v>90</v>
      </c>
      <c r="W27" s="22">
        <v>71</v>
      </c>
      <c r="X27" s="22">
        <v>56</v>
      </c>
      <c r="Y27" s="22">
        <v>45</v>
      </c>
      <c r="Z27" s="22">
        <v>25</v>
      </c>
      <c r="AA27" s="22">
        <v>10</v>
      </c>
      <c r="AB27" s="22">
        <v>2</v>
      </c>
      <c r="AC27" s="22">
        <v>1</v>
      </c>
      <c r="AD27" s="22">
        <v>0</v>
      </c>
      <c r="AE27" s="22">
        <v>1</v>
      </c>
      <c r="AF27" s="22">
        <v>0</v>
      </c>
      <c r="AG27" s="22">
        <v>1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2</v>
      </c>
      <c r="AM27" s="22">
        <f t="shared" si="3"/>
        <v>32</v>
      </c>
      <c r="AN27" s="22">
        <f t="shared" si="4"/>
        <v>121</v>
      </c>
      <c r="AO27" s="22">
        <f t="shared" si="5"/>
        <v>296</v>
      </c>
      <c r="AP27" s="22">
        <f t="shared" si="6"/>
        <v>287</v>
      </c>
      <c r="AQ27" s="22">
        <f t="shared" si="7"/>
        <v>14</v>
      </c>
      <c r="AR27" s="22">
        <f t="shared" si="8"/>
        <v>1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1"/>
        <v>620</v>
      </c>
      <c r="C28" s="22">
        <v>0</v>
      </c>
      <c r="D28" s="22">
        <v>0</v>
      </c>
      <c r="E28" s="22">
        <v>0</v>
      </c>
      <c r="F28" s="22">
        <v>0</v>
      </c>
      <c r="G28" s="22">
        <v>4</v>
      </c>
      <c r="H28" s="22">
        <v>5</v>
      </c>
      <c r="I28" s="22">
        <v>1</v>
      </c>
      <c r="J28" s="22">
        <v>9</v>
      </c>
      <c r="K28" s="22">
        <v>5</v>
      </c>
      <c r="L28" s="22">
        <v>14</v>
      </c>
      <c r="M28" s="22">
        <v>13</v>
      </c>
      <c r="N28" s="22">
        <v>24</v>
      </c>
      <c r="O28" s="22">
        <v>34</v>
      </c>
      <c r="P28" s="22">
        <v>24</v>
      </c>
      <c r="Q28" s="22">
        <v>25</v>
      </c>
      <c r="R28" s="22">
        <v>32</v>
      </c>
      <c r="S28" s="22">
        <v>41</v>
      </c>
      <c r="T28" s="22">
        <v>46</v>
      </c>
      <c r="U28" s="22">
        <v>58</v>
      </c>
      <c r="V28" s="22">
        <v>61</v>
      </c>
      <c r="W28" s="22">
        <v>66</v>
      </c>
      <c r="X28" s="22">
        <v>59</v>
      </c>
      <c r="Y28" s="22">
        <v>38</v>
      </c>
      <c r="Z28" s="22">
        <v>35</v>
      </c>
      <c r="AA28" s="22">
        <v>14</v>
      </c>
      <c r="AB28" s="22">
        <v>9</v>
      </c>
      <c r="AC28" s="22">
        <v>2</v>
      </c>
      <c r="AD28" s="22">
        <v>0</v>
      </c>
      <c r="AE28" s="22">
        <v>1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24</v>
      </c>
      <c r="AN28" s="22">
        <f t="shared" si="4"/>
        <v>109</v>
      </c>
      <c r="AO28" s="22">
        <f t="shared" si="5"/>
        <v>202</v>
      </c>
      <c r="AP28" s="22">
        <f t="shared" si="6"/>
        <v>259</v>
      </c>
      <c r="AQ28" s="22">
        <f t="shared" si="7"/>
        <v>26</v>
      </c>
      <c r="AR28" s="22">
        <f t="shared" si="8"/>
        <v>0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1"/>
        <v>531</v>
      </c>
      <c r="C29" s="22">
        <v>0</v>
      </c>
      <c r="D29" s="22">
        <v>0</v>
      </c>
      <c r="E29" s="22">
        <v>0</v>
      </c>
      <c r="F29" s="22">
        <v>0</v>
      </c>
      <c r="G29" s="22">
        <v>2</v>
      </c>
      <c r="H29" s="22">
        <v>0</v>
      </c>
      <c r="I29" s="22">
        <v>3</v>
      </c>
      <c r="J29" s="22">
        <v>10</v>
      </c>
      <c r="K29" s="22">
        <v>5</v>
      </c>
      <c r="L29" s="22">
        <v>10</v>
      </c>
      <c r="M29" s="22">
        <v>8</v>
      </c>
      <c r="N29" s="22">
        <v>16</v>
      </c>
      <c r="O29" s="22">
        <v>15</v>
      </c>
      <c r="P29" s="22">
        <v>22</v>
      </c>
      <c r="Q29" s="22">
        <v>25</v>
      </c>
      <c r="R29" s="22">
        <v>25</v>
      </c>
      <c r="S29" s="22">
        <v>35</v>
      </c>
      <c r="T29" s="22">
        <v>25</v>
      </c>
      <c r="U29" s="22">
        <v>51</v>
      </c>
      <c r="V29" s="22">
        <v>62</v>
      </c>
      <c r="W29" s="22">
        <v>53</v>
      </c>
      <c r="X29" s="22">
        <v>42</v>
      </c>
      <c r="Y29" s="22">
        <v>53</v>
      </c>
      <c r="Z29" s="22">
        <v>36</v>
      </c>
      <c r="AA29" s="22">
        <v>22</v>
      </c>
      <c r="AB29" s="22">
        <v>7</v>
      </c>
      <c r="AC29" s="22">
        <v>1</v>
      </c>
      <c r="AD29" s="22">
        <v>0</v>
      </c>
      <c r="AE29" s="22">
        <v>2</v>
      </c>
      <c r="AF29" s="22">
        <v>1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20</v>
      </c>
      <c r="AN29" s="22">
        <f t="shared" si="4"/>
        <v>71</v>
      </c>
      <c r="AO29" s="22">
        <f t="shared" si="5"/>
        <v>161</v>
      </c>
      <c r="AP29" s="22">
        <f t="shared" si="6"/>
        <v>246</v>
      </c>
      <c r="AQ29" s="22">
        <f t="shared" si="7"/>
        <v>32</v>
      </c>
      <c r="AR29" s="22">
        <f t="shared" si="8"/>
        <v>1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1"/>
        <v>390</v>
      </c>
      <c r="C30" s="22">
        <v>0</v>
      </c>
      <c r="D30" s="22">
        <v>0</v>
      </c>
      <c r="E30" s="22">
        <v>0</v>
      </c>
      <c r="F30" s="22">
        <v>0</v>
      </c>
      <c r="G30" s="22">
        <v>1</v>
      </c>
      <c r="H30" s="22">
        <v>0</v>
      </c>
      <c r="I30" s="22">
        <v>1</v>
      </c>
      <c r="J30" s="22">
        <v>3</v>
      </c>
      <c r="K30" s="22">
        <v>4</v>
      </c>
      <c r="L30" s="22">
        <v>11</v>
      </c>
      <c r="M30" s="22">
        <v>9</v>
      </c>
      <c r="N30" s="22">
        <v>5</v>
      </c>
      <c r="O30" s="22">
        <v>4</v>
      </c>
      <c r="P30" s="22">
        <v>14</v>
      </c>
      <c r="Q30" s="22">
        <v>19</v>
      </c>
      <c r="R30" s="22">
        <v>25</v>
      </c>
      <c r="S30" s="22">
        <v>17</v>
      </c>
      <c r="T30" s="22">
        <v>20</v>
      </c>
      <c r="U30" s="22">
        <v>25</v>
      </c>
      <c r="V30" s="22">
        <v>33</v>
      </c>
      <c r="W30" s="22">
        <v>42</v>
      </c>
      <c r="X30" s="22">
        <v>42</v>
      </c>
      <c r="Y30" s="22">
        <v>42</v>
      </c>
      <c r="Z30" s="22">
        <v>27</v>
      </c>
      <c r="AA30" s="22">
        <v>27</v>
      </c>
      <c r="AB30" s="22">
        <v>8</v>
      </c>
      <c r="AC30" s="22">
        <v>5</v>
      </c>
      <c r="AD30" s="22">
        <v>3</v>
      </c>
      <c r="AE30" s="22">
        <v>2</v>
      </c>
      <c r="AF30" s="22">
        <v>1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0</v>
      </c>
      <c r="AM30" s="22">
        <f t="shared" si="3"/>
        <v>9</v>
      </c>
      <c r="AN30" s="22">
        <f t="shared" si="4"/>
        <v>43</v>
      </c>
      <c r="AO30" s="22">
        <f t="shared" si="5"/>
        <v>106</v>
      </c>
      <c r="AP30" s="22">
        <f t="shared" si="6"/>
        <v>186</v>
      </c>
      <c r="AQ30" s="22">
        <f t="shared" si="7"/>
        <v>45</v>
      </c>
      <c r="AR30" s="22">
        <f t="shared" si="8"/>
        <v>1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1"/>
        <v>289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1</v>
      </c>
      <c r="I31" s="22">
        <v>1</v>
      </c>
      <c r="J31" s="22">
        <v>4</v>
      </c>
      <c r="K31" s="22">
        <v>7</v>
      </c>
      <c r="L31" s="22">
        <v>4</v>
      </c>
      <c r="M31" s="22">
        <v>6</v>
      </c>
      <c r="N31" s="22">
        <v>1</v>
      </c>
      <c r="O31" s="22">
        <v>6</v>
      </c>
      <c r="P31" s="22">
        <v>7</v>
      </c>
      <c r="Q31" s="22">
        <v>16</v>
      </c>
      <c r="R31" s="22">
        <v>10</v>
      </c>
      <c r="S31" s="22">
        <v>14</v>
      </c>
      <c r="T31" s="22">
        <v>10</v>
      </c>
      <c r="U31" s="22">
        <v>15</v>
      </c>
      <c r="V31" s="22">
        <v>18</v>
      </c>
      <c r="W31" s="22">
        <v>26</v>
      </c>
      <c r="X31" s="22">
        <v>27</v>
      </c>
      <c r="Y31" s="22">
        <v>34</v>
      </c>
      <c r="Z31" s="22">
        <v>26</v>
      </c>
      <c r="AA31" s="22">
        <v>26</v>
      </c>
      <c r="AB31" s="22">
        <v>21</v>
      </c>
      <c r="AC31" s="22">
        <v>6</v>
      </c>
      <c r="AD31" s="22">
        <v>1</v>
      </c>
      <c r="AE31" s="22">
        <v>2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13</v>
      </c>
      <c r="AN31" s="22">
        <f t="shared" si="4"/>
        <v>24</v>
      </c>
      <c r="AO31" s="22">
        <f t="shared" si="5"/>
        <v>65</v>
      </c>
      <c r="AP31" s="22">
        <f t="shared" si="6"/>
        <v>131</v>
      </c>
      <c r="AQ31" s="22">
        <f t="shared" si="7"/>
        <v>56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1"/>
        <v>252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1</v>
      </c>
      <c r="I32" s="22">
        <v>0</v>
      </c>
      <c r="J32" s="22">
        <v>3</v>
      </c>
      <c r="K32" s="22">
        <v>5</v>
      </c>
      <c r="L32" s="22">
        <v>3</v>
      </c>
      <c r="M32" s="22">
        <v>4</v>
      </c>
      <c r="N32" s="22">
        <v>5</v>
      </c>
      <c r="O32" s="22">
        <v>5</v>
      </c>
      <c r="P32" s="22">
        <v>12</v>
      </c>
      <c r="Q32" s="22">
        <v>5</v>
      </c>
      <c r="R32" s="22">
        <v>7</v>
      </c>
      <c r="S32" s="22">
        <v>9</v>
      </c>
      <c r="T32" s="22">
        <v>10</v>
      </c>
      <c r="U32" s="22">
        <v>15</v>
      </c>
      <c r="V32" s="22">
        <v>18</v>
      </c>
      <c r="W32" s="22">
        <v>19</v>
      </c>
      <c r="X32" s="22">
        <v>19</v>
      </c>
      <c r="Y32" s="22">
        <v>20</v>
      </c>
      <c r="Z32" s="22">
        <v>23</v>
      </c>
      <c r="AA32" s="22">
        <v>22</v>
      </c>
      <c r="AB32" s="22">
        <v>23</v>
      </c>
      <c r="AC32" s="22">
        <v>9</v>
      </c>
      <c r="AD32" s="22">
        <v>14</v>
      </c>
      <c r="AE32" s="22">
        <v>1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0</v>
      </c>
      <c r="AM32" s="22">
        <f t="shared" si="3"/>
        <v>9</v>
      </c>
      <c r="AN32" s="22">
        <f t="shared" si="4"/>
        <v>29</v>
      </c>
      <c r="AO32" s="22">
        <f t="shared" si="5"/>
        <v>46</v>
      </c>
      <c r="AP32" s="22">
        <f t="shared" si="6"/>
        <v>99</v>
      </c>
      <c r="AQ32" s="22">
        <f t="shared" si="7"/>
        <v>69</v>
      </c>
      <c r="AR32" s="22">
        <f t="shared" si="8"/>
        <v>0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1"/>
        <v>182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1</v>
      </c>
      <c r="J33" s="22">
        <v>2</v>
      </c>
      <c r="K33" s="22">
        <v>0</v>
      </c>
      <c r="L33" s="22">
        <v>2</v>
      </c>
      <c r="M33" s="22">
        <v>3</v>
      </c>
      <c r="N33" s="22">
        <v>7</v>
      </c>
      <c r="O33" s="22">
        <v>9</v>
      </c>
      <c r="P33" s="22">
        <v>7</v>
      </c>
      <c r="Q33" s="22">
        <v>7</v>
      </c>
      <c r="R33" s="22">
        <v>8</v>
      </c>
      <c r="S33" s="22">
        <v>4</v>
      </c>
      <c r="T33" s="22">
        <v>8</v>
      </c>
      <c r="U33" s="22">
        <v>7</v>
      </c>
      <c r="V33" s="22">
        <v>18</v>
      </c>
      <c r="W33" s="22">
        <v>8</v>
      </c>
      <c r="X33" s="22">
        <v>11</v>
      </c>
      <c r="Y33" s="22">
        <v>11</v>
      </c>
      <c r="Z33" s="22">
        <v>15</v>
      </c>
      <c r="AA33" s="22">
        <v>19</v>
      </c>
      <c r="AB33" s="22">
        <v>10</v>
      </c>
      <c r="AC33" s="22">
        <v>10</v>
      </c>
      <c r="AD33" s="22">
        <v>10</v>
      </c>
      <c r="AE33" s="22">
        <v>3</v>
      </c>
      <c r="AF33" s="22">
        <v>2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3</v>
      </c>
      <c r="AN33" s="22">
        <f t="shared" si="4"/>
        <v>28</v>
      </c>
      <c r="AO33" s="22">
        <f t="shared" si="5"/>
        <v>34</v>
      </c>
      <c r="AP33" s="22">
        <f t="shared" si="6"/>
        <v>63</v>
      </c>
      <c r="AQ33" s="22">
        <f t="shared" si="7"/>
        <v>52</v>
      </c>
      <c r="AR33" s="22">
        <f t="shared" si="8"/>
        <v>2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1"/>
        <v>141</v>
      </c>
      <c r="C34" s="22">
        <v>0</v>
      </c>
      <c r="D34" s="22">
        <v>1</v>
      </c>
      <c r="E34" s="22">
        <v>1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2</v>
      </c>
      <c r="L34" s="22">
        <v>2</v>
      </c>
      <c r="M34" s="22">
        <v>5</v>
      </c>
      <c r="N34" s="22">
        <v>3</v>
      </c>
      <c r="O34" s="22">
        <v>5</v>
      </c>
      <c r="P34" s="22">
        <v>4</v>
      </c>
      <c r="Q34" s="22">
        <v>2</v>
      </c>
      <c r="R34" s="22">
        <v>4</v>
      </c>
      <c r="S34" s="22">
        <v>8</v>
      </c>
      <c r="T34" s="22">
        <v>5</v>
      </c>
      <c r="U34" s="22">
        <v>5</v>
      </c>
      <c r="V34" s="22">
        <v>11</v>
      </c>
      <c r="W34" s="22">
        <v>9</v>
      </c>
      <c r="X34" s="22">
        <v>8</v>
      </c>
      <c r="Y34" s="22">
        <v>11</v>
      </c>
      <c r="Z34" s="22">
        <v>15</v>
      </c>
      <c r="AA34" s="22">
        <v>7</v>
      </c>
      <c r="AB34" s="22">
        <v>7</v>
      </c>
      <c r="AC34" s="22">
        <v>15</v>
      </c>
      <c r="AD34" s="22">
        <v>6</v>
      </c>
      <c r="AE34" s="22">
        <v>2</v>
      </c>
      <c r="AF34" s="22">
        <v>1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f t="shared" si="2"/>
        <v>2</v>
      </c>
      <c r="AM34" s="22">
        <f t="shared" si="3"/>
        <v>4</v>
      </c>
      <c r="AN34" s="22">
        <f t="shared" si="4"/>
        <v>19</v>
      </c>
      <c r="AO34" s="22">
        <f t="shared" si="5"/>
        <v>24</v>
      </c>
      <c r="AP34" s="22">
        <f t="shared" si="6"/>
        <v>54</v>
      </c>
      <c r="AQ34" s="22">
        <f t="shared" si="7"/>
        <v>37</v>
      </c>
      <c r="AR34" s="22">
        <f t="shared" si="8"/>
        <v>1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1"/>
        <v>86</v>
      </c>
      <c r="C35" s="22">
        <v>0</v>
      </c>
      <c r="D35" s="22">
        <v>0</v>
      </c>
      <c r="E35" s="22">
        <v>0</v>
      </c>
      <c r="F35" s="22">
        <v>0</v>
      </c>
      <c r="G35" s="22">
        <v>1</v>
      </c>
      <c r="H35" s="22">
        <v>0</v>
      </c>
      <c r="I35" s="22">
        <v>0</v>
      </c>
      <c r="J35" s="22">
        <v>2</v>
      </c>
      <c r="K35" s="22">
        <v>1</v>
      </c>
      <c r="L35" s="22">
        <v>1</v>
      </c>
      <c r="M35" s="22">
        <v>0</v>
      </c>
      <c r="N35" s="22">
        <v>4</v>
      </c>
      <c r="O35" s="22">
        <v>4</v>
      </c>
      <c r="P35" s="22">
        <v>1</v>
      </c>
      <c r="Q35" s="22">
        <v>1</v>
      </c>
      <c r="R35" s="22">
        <v>3</v>
      </c>
      <c r="S35" s="22">
        <v>2</v>
      </c>
      <c r="T35" s="22">
        <v>3</v>
      </c>
      <c r="U35" s="22">
        <v>3</v>
      </c>
      <c r="V35" s="22">
        <v>7</v>
      </c>
      <c r="W35" s="22">
        <v>3</v>
      </c>
      <c r="X35" s="22">
        <v>5</v>
      </c>
      <c r="Y35" s="22">
        <v>7</v>
      </c>
      <c r="Z35" s="22">
        <v>4</v>
      </c>
      <c r="AA35" s="22">
        <v>8</v>
      </c>
      <c r="AB35" s="22">
        <v>11</v>
      </c>
      <c r="AC35" s="22">
        <v>7</v>
      </c>
      <c r="AD35" s="22">
        <v>5</v>
      </c>
      <c r="AE35" s="22">
        <v>3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4</v>
      </c>
      <c r="AN35" s="22">
        <f t="shared" si="4"/>
        <v>10</v>
      </c>
      <c r="AO35" s="22">
        <f t="shared" si="5"/>
        <v>12</v>
      </c>
      <c r="AP35" s="22">
        <f t="shared" si="6"/>
        <v>26</v>
      </c>
      <c r="AQ35" s="22">
        <f t="shared" si="7"/>
        <v>34</v>
      </c>
      <c r="AR35" s="22">
        <f t="shared" si="8"/>
        <v>0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1"/>
        <v>72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2</v>
      </c>
      <c r="I36" s="22">
        <v>1</v>
      </c>
      <c r="J36" s="22">
        <v>2</v>
      </c>
      <c r="K36" s="22">
        <v>1</v>
      </c>
      <c r="L36" s="22">
        <v>3</v>
      </c>
      <c r="M36" s="22">
        <v>1</v>
      </c>
      <c r="N36" s="22">
        <v>2</v>
      </c>
      <c r="O36" s="22">
        <v>2</v>
      </c>
      <c r="P36" s="22">
        <v>2</v>
      </c>
      <c r="Q36" s="22">
        <v>3</v>
      </c>
      <c r="R36" s="22">
        <v>5</v>
      </c>
      <c r="S36" s="22">
        <v>4</v>
      </c>
      <c r="T36" s="22">
        <v>3</v>
      </c>
      <c r="U36" s="22">
        <v>3</v>
      </c>
      <c r="V36" s="22">
        <v>3</v>
      </c>
      <c r="W36" s="22">
        <v>4</v>
      </c>
      <c r="X36" s="22">
        <v>3</v>
      </c>
      <c r="Y36" s="22">
        <v>1</v>
      </c>
      <c r="Z36" s="22">
        <v>3</v>
      </c>
      <c r="AA36" s="22">
        <v>3</v>
      </c>
      <c r="AB36" s="22">
        <v>6</v>
      </c>
      <c r="AC36" s="22">
        <v>4</v>
      </c>
      <c r="AD36" s="22">
        <v>4</v>
      </c>
      <c r="AE36" s="22">
        <v>3</v>
      </c>
      <c r="AF36" s="22">
        <v>3</v>
      </c>
      <c r="AG36" s="22">
        <v>0</v>
      </c>
      <c r="AH36" s="22">
        <v>1</v>
      </c>
      <c r="AI36" s="22">
        <v>0</v>
      </c>
      <c r="AJ36" s="22">
        <v>0</v>
      </c>
      <c r="AK36" s="22">
        <v>0</v>
      </c>
      <c r="AL36" s="22">
        <f t="shared" si="2"/>
        <v>0</v>
      </c>
      <c r="AM36" s="22">
        <f t="shared" si="3"/>
        <v>6</v>
      </c>
      <c r="AN36" s="22">
        <f t="shared" si="4"/>
        <v>10</v>
      </c>
      <c r="AO36" s="22">
        <f t="shared" si="5"/>
        <v>18</v>
      </c>
      <c r="AP36" s="22">
        <f t="shared" si="6"/>
        <v>14</v>
      </c>
      <c r="AQ36" s="22">
        <f t="shared" si="7"/>
        <v>20</v>
      </c>
      <c r="AR36" s="22">
        <f t="shared" si="8"/>
        <v>4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1"/>
        <v>56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1</v>
      </c>
      <c r="J37" s="22">
        <v>1</v>
      </c>
      <c r="K37" s="22">
        <v>0</v>
      </c>
      <c r="L37" s="22">
        <v>3</v>
      </c>
      <c r="M37" s="22">
        <v>2</v>
      </c>
      <c r="N37" s="22">
        <v>3</v>
      </c>
      <c r="O37" s="22">
        <v>3</v>
      </c>
      <c r="P37" s="22">
        <v>0</v>
      </c>
      <c r="Q37" s="22">
        <v>3</v>
      </c>
      <c r="R37" s="22">
        <v>2</v>
      </c>
      <c r="S37" s="22">
        <v>3</v>
      </c>
      <c r="T37" s="22">
        <v>0</v>
      </c>
      <c r="U37" s="22">
        <v>4</v>
      </c>
      <c r="V37" s="22">
        <v>4</v>
      </c>
      <c r="W37" s="22">
        <v>2</v>
      </c>
      <c r="X37" s="22">
        <v>4</v>
      </c>
      <c r="Y37" s="22">
        <v>3</v>
      </c>
      <c r="Z37" s="22">
        <v>4</v>
      </c>
      <c r="AA37" s="22">
        <v>1</v>
      </c>
      <c r="AB37" s="22">
        <v>4</v>
      </c>
      <c r="AC37" s="22">
        <v>2</v>
      </c>
      <c r="AD37" s="22">
        <v>6</v>
      </c>
      <c r="AE37" s="22">
        <v>1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0</v>
      </c>
      <c r="AM37" s="22">
        <f t="shared" si="3"/>
        <v>2</v>
      </c>
      <c r="AN37" s="22">
        <f t="shared" si="4"/>
        <v>11</v>
      </c>
      <c r="AO37" s="22">
        <f t="shared" si="5"/>
        <v>12</v>
      </c>
      <c r="AP37" s="22">
        <f t="shared" si="6"/>
        <v>17</v>
      </c>
      <c r="AQ37" s="22">
        <f t="shared" si="7"/>
        <v>14</v>
      </c>
      <c r="AR37" s="22">
        <f t="shared" si="8"/>
        <v>0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1"/>
        <v>43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1</v>
      </c>
      <c r="K38" s="22">
        <v>1</v>
      </c>
      <c r="L38" s="22">
        <v>0</v>
      </c>
      <c r="M38" s="22">
        <v>1</v>
      </c>
      <c r="N38" s="22">
        <v>1</v>
      </c>
      <c r="O38" s="22">
        <v>2</v>
      </c>
      <c r="P38" s="22">
        <v>3</v>
      </c>
      <c r="Q38" s="22">
        <v>2</v>
      </c>
      <c r="R38" s="22">
        <v>1</v>
      </c>
      <c r="S38" s="22">
        <v>1</v>
      </c>
      <c r="T38" s="22">
        <v>2</v>
      </c>
      <c r="U38" s="22">
        <v>2</v>
      </c>
      <c r="V38" s="22">
        <v>1</v>
      </c>
      <c r="W38" s="22">
        <v>3</v>
      </c>
      <c r="X38" s="22">
        <v>2</v>
      </c>
      <c r="Y38" s="22">
        <v>2</v>
      </c>
      <c r="Z38" s="22">
        <v>4</v>
      </c>
      <c r="AA38" s="22">
        <v>1</v>
      </c>
      <c r="AB38" s="22">
        <v>4</v>
      </c>
      <c r="AC38" s="22">
        <v>4</v>
      </c>
      <c r="AD38" s="22">
        <v>1</v>
      </c>
      <c r="AE38" s="22">
        <v>2</v>
      </c>
      <c r="AF38" s="22">
        <v>1</v>
      </c>
      <c r="AG38" s="22">
        <v>1</v>
      </c>
      <c r="AH38" s="22">
        <v>0</v>
      </c>
      <c r="AI38" s="22">
        <v>0</v>
      </c>
      <c r="AJ38" s="22">
        <v>0</v>
      </c>
      <c r="AK38" s="22">
        <v>0</v>
      </c>
      <c r="AL38" s="22">
        <f t="shared" si="2"/>
        <v>0</v>
      </c>
      <c r="AM38" s="22">
        <f t="shared" si="3"/>
        <v>2</v>
      </c>
      <c r="AN38" s="22">
        <f t="shared" si="4"/>
        <v>7</v>
      </c>
      <c r="AO38" s="22">
        <f t="shared" si="5"/>
        <v>8</v>
      </c>
      <c r="AP38" s="22">
        <f t="shared" si="6"/>
        <v>12</v>
      </c>
      <c r="AQ38" s="22">
        <f t="shared" si="7"/>
        <v>12</v>
      </c>
      <c r="AR38" s="22">
        <f t="shared" si="8"/>
        <v>2</v>
      </c>
      <c r="AS38" s="22">
        <f t="shared" si="9"/>
        <v>0</v>
      </c>
    </row>
    <row r="39" spans="1:45" s="20" customFormat="1" x14ac:dyDescent="0.2">
      <c r="A39" s="21">
        <v>50</v>
      </c>
      <c r="B39" s="22">
        <f t="shared" si="1"/>
        <v>27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1</v>
      </c>
      <c r="L39" s="22">
        <v>1</v>
      </c>
      <c r="M39" s="22">
        <v>1</v>
      </c>
      <c r="N39" s="22">
        <v>2</v>
      </c>
      <c r="O39" s="22">
        <v>0</v>
      </c>
      <c r="P39" s="22">
        <v>1</v>
      </c>
      <c r="Q39" s="22">
        <v>0</v>
      </c>
      <c r="R39" s="22">
        <v>0</v>
      </c>
      <c r="S39" s="22">
        <v>3</v>
      </c>
      <c r="T39" s="22">
        <v>2</v>
      </c>
      <c r="U39" s="22">
        <v>2</v>
      </c>
      <c r="V39" s="22">
        <v>0</v>
      </c>
      <c r="W39" s="22">
        <v>2</v>
      </c>
      <c r="X39" s="22">
        <v>2</v>
      </c>
      <c r="Y39" s="22">
        <v>1</v>
      </c>
      <c r="Z39" s="22">
        <v>1</v>
      </c>
      <c r="AA39" s="22">
        <v>3</v>
      </c>
      <c r="AB39" s="22">
        <v>1</v>
      </c>
      <c r="AC39" s="22">
        <v>2</v>
      </c>
      <c r="AD39" s="22">
        <v>1</v>
      </c>
      <c r="AE39" s="22">
        <v>0</v>
      </c>
      <c r="AF39" s="22">
        <v>0</v>
      </c>
      <c r="AG39" s="22">
        <v>0</v>
      </c>
      <c r="AH39" s="22">
        <v>0</v>
      </c>
      <c r="AI39" s="22">
        <v>1</v>
      </c>
      <c r="AJ39" s="22">
        <v>0</v>
      </c>
      <c r="AK39" s="22">
        <v>0</v>
      </c>
      <c r="AL39" s="22">
        <f t="shared" si="2"/>
        <v>0</v>
      </c>
      <c r="AM39" s="22">
        <f t="shared" si="3"/>
        <v>1</v>
      </c>
      <c r="AN39" s="22">
        <f t="shared" si="4"/>
        <v>5</v>
      </c>
      <c r="AO39" s="22">
        <f t="shared" si="5"/>
        <v>7</v>
      </c>
      <c r="AP39" s="22">
        <f t="shared" si="6"/>
        <v>6</v>
      </c>
      <c r="AQ39" s="22">
        <f t="shared" si="7"/>
        <v>7</v>
      </c>
      <c r="AR39" s="22">
        <f t="shared" si="8"/>
        <v>1</v>
      </c>
      <c r="AS39" s="22">
        <f t="shared" si="9"/>
        <v>0</v>
      </c>
    </row>
    <row r="40" spans="1:45" s="20" customFormat="1" x14ac:dyDescent="0.2">
      <c r="A40" s="21">
        <v>51</v>
      </c>
      <c r="B40" s="22">
        <f t="shared" si="1"/>
        <v>26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</v>
      </c>
      <c r="M40" s="22">
        <v>0</v>
      </c>
      <c r="N40" s="22">
        <v>1</v>
      </c>
      <c r="O40" s="22">
        <v>3</v>
      </c>
      <c r="P40" s="22">
        <v>1</v>
      </c>
      <c r="Q40" s="22">
        <v>0</v>
      </c>
      <c r="R40" s="22">
        <v>5</v>
      </c>
      <c r="S40" s="22">
        <v>1</v>
      </c>
      <c r="T40" s="22">
        <v>0</v>
      </c>
      <c r="U40" s="22">
        <v>0</v>
      </c>
      <c r="V40" s="22">
        <v>2</v>
      </c>
      <c r="W40" s="22">
        <v>2</v>
      </c>
      <c r="X40" s="22">
        <v>1</v>
      </c>
      <c r="Y40" s="22">
        <v>2</v>
      </c>
      <c r="Z40" s="22">
        <v>0</v>
      </c>
      <c r="AA40" s="22">
        <v>2</v>
      </c>
      <c r="AB40" s="22">
        <v>1</v>
      </c>
      <c r="AC40" s="22">
        <v>3</v>
      </c>
      <c r="AD40" s="22">
        <v>0</v>
      </c>
      <c r="AE40" s="22">
        <v>0</v>
      </c>
      <c r="AF40" s="22">
        <v>0</v>
      </c>
      <c r="AG40" s="22">
        <v>1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2"/>
        <v>0</v>
      </c>
      <c r="AM40" s="22">
        <f t="shared" si="3"/>
        <v>0</v>
      </c>
      <c r="AN40" s="22">
        <f t="shared" si="4"/>
        <v>6</v>
      </c>
      <c r="AO40" s="22">
        <f t="shared" si="5"/>
        <v>6</v>
      </c>
      <c r="AP40" s="22">
        <f t="shared" si="6"/>
        <v>7</v>
      </c>
      <c r="AQ40" s="22">
        <f t="shared" si="7"/>
        <v>6</v>
      </c>
      <c r="AR40" s="22">
        <f t="shared" si="8"/>
        <v>1</v>
      </c>
      <c r="AS40" s="22">
        <f t="shared" si="9"/>
        <v>0</v>
      </c>
    </row>
    <row r="41" spans="1:45" s="20" customFormat="1" x14ac:dyDescent="0.2">
      <c r="A41" s="21">
        <v>52</v>
      </c>
      <c r="B41" s="22">
        <f t="shared" si="1"/>
        <v>18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1</v>
      </c>
      <c r="M41" s="22">
        <v>0</v>
      </c>
      <c r="N41" s="22">
        <v>1</v>
      </c>
      <c r="O41" s="22">
        <v>1</v>
      </c>
      <c r="P41" s="22">
        <v>1</v>
      </c>
      <c r="Q41" s="22">
        <v>1</v>
      </c>
      <c r="R41" s="22">
        <v>1</v>
      </c>
      <c r="S41" s="22">
        <v>2</v>
      </c>
      <c r="T41" s="22">
        <v>0</v>
      </c>
      <c r="U41" s="22">
        <v>1</v>
      </c>
      <c r="V41" s="22">
        <v>1</v>
      </c>
      <c r="W41" s="22">
        <v>1</v>
      </c>
      <c r="X41" s="22">
        <v>0</v>
      </c>
      <c r="Y41" s="22">
        <v>0</v>
      </c>
      <c r="Z41" s="22">
        <v>1</v>
      </c>
      <c r="AA41" s="22">
        <v>3</v>
      </c>
      <c r="AB41" s="22">
        <v>1</v>
      </c>
      <c r="AC41" s="22">
        <v>0</v>
      </c>
      <c r="AD41" s="22">
        <v>0</v>
      </c>
      <c r="AE41" s="22">
        <v>0</v>
      </c>
      <c r="AF41" s="22">
        <v>1</v>
      </c>
      <c r="AG41" s="22">
        <v>1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2"/>
        <v>0</v>
      </c>
      <c r="AM41" s="22">
        <f t="shared" si="3"/>
        <v>0</v>
      </c>
      <c r="AN41" s="22">
        <f t="shared" si="4"/>
        <v>4</v>
      </c>
      <c r="AO41" s="22">
        <f t="shared" si="5"/>
        <v>5</v>
      </c>
      <c r="AP41" s="22">
        <f t="shared" si="6"/>
        <v>3</v>
      </c>
      <c r="AQ41" s="22">
        <f t="shared" si="7"/>
        <v>4</v>
      </c>
      <c r="AR41" s="22">
        <f t="shared" si="8"/>
        <v>2</v>
      </c>
      <c r="AS41" s="22">
        <f t="shared" si="9"/>
        <v>0</v>
      </c>
    </row>
    <row r="42" spans="1:45" s="20" customFormat="1" x14ac:dyDescent="0.2">
      <c r="A42" s="21">
        <v>53</v>
      </c>
      <c r="B42" s="22">
        <f t="shared" si="1"/>
        <v>10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1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2</v>
      </c>
      <c r="R42" s="22">
        <v>0</v>
      </c>
      <c r="S42" s="22">
        <v>0</v>
      </c>
      <c r="T42" s="22">
        <v>2</v>
      </c>
      <c r="U42" s="22">
        <v>1</v>
      </c>
      <c r="V42" s="22">
        <v>0</v>
      </c>
      <c r="W42" s="22">
        <v>1</v>
      </c>
      <c r="X42" s="22">
        <v>1</v>
      </c>
      <c r="Y42" s="22">
        <v>0</v>
      </c>
      <c r="Z42" s="22">
        <v>2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2"/>
        <v>0</v>
      </c>
      <c r="AM42" s="22">
        <f t="shared" si="3"/>
        <v>1</v>
      </c>
      <c r="AN42" s="22">
        <f t="shared" si="4"/>
        <v>0</v>
      </c>
      <c r="AO42" s="22">
        <f t="shared" si="5"/>
        <v>5</v>
      </c>
      <c r="AP42" s="22">
        <f t="shared" si="6"/>
        <v>4</v>
      </c>
      <c r="AQ42" s="22">
        <f t="shared" si="7"/>
        <v>0</v>
      </c>
      <c r="AR42" s="22">
        <f t="shared" si="8"/>
        <v>0</v>
      </c>
      <c r="AS42" s="22">
        <f t="shared" si="9"/>
        <v>0</v>
      </c>
    </row>
    <row r="43" spans="1:45" s="20" customFormat="1" x14ac:dyDescent="0.2">
      <c r="A43" s="21">
        <v>54</v>
      </c>
      <c r="B43" s="22">
        <f t="shared" si="1"/>
        <v>13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1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1</v>
      </c>
      <c r="W43" s="22">
        <v>0</v>
      </c>
      <c r="X43" s="22">
        <v>0</v>
      </c>
      <c r="Y43" s="22">
        <v>3</v>
      </c>
      <c r="Z43" s="22">
        <v>3</v>
      </c>
      <c r="AA43" s="22">
        <v>1</v>
      </c>
      <c r="AB43" s="22">
        <v>1</v>
      </c>
      <c r="AC43" s="22">
        <v>1</v>
      </c>
      <c r="AD43" s="22">
        <v>0</v>
      </c>
      <c r="AE43" s="22">
        <v>1</v>
      </c>
      <c r="AF43" s="22">
        <v>0</v>
      </c>
      <c r="AG43" s="22">
        <v>0</v>
      </c>
      <c r="AH43" s="22">
        <v>1</v>
      </c>
      <c r="AI43" s="22">
        <v>0</v>
      </c>
      <c r="AJ43" s="22">
        <v>0</v>
      </c>
      <c r="AK43" s="22">
        <v>0</v>
      </c>
      <c r="AL43" s="22">
        <f t="shared" si="2"/>
        <v>0</v>
      </c>
      <c r="AM43" s="22">
        <f t="shared" si="3"/>
        <v>0</v>
      </c>
      <c r="AN43" s="22">
        <f t="shared" si="4"/>
        <v>1</v>
      </c>
      <c r="AO43" s="22">
        <f t="shared" si="5"/>
        <v>0</v>
      </c>
      <c r="AP43" s="22">
        <f t="shared" si="6"/>
        <v>7</v>
      </c>
      <c r="AQ43" s="22">
        <f t="shared" si="7"/>
        <v>4</v>
      </c>
      <c r="AR43" s="22">
        <f t="shared" si="8"/>
        <v>1</v>
      </c>
      <c r="AS43" s="22">
        <f t="shared" si="9"/>
        <v>0</v>
      </c>
    </row>
    <row r="44" spans="1:45" s="20" customFormat="1" x14ac:dyDescent="0.2">
      <c r="A44" s="21">
        <v>55</v>
      </c>
      <c r="B44" s="22">
        <f t="shared" si="1"/>
        <v>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1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1</v>
      </c>
      <c r="P44" s="22">
        <v>0</v>
      </c>
      <c r="Q44" s="22">
        <v>1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2</v>
      </c>
      <c r="Y44" s="22">
        <v>0</v>
      </c>
      <c r="Z44" s="22">
        <v>0</v>
      </c>
      <c r="AA44" s="22">
        <v>2</v>
      </c>
      <c r="AB44" s="22">
        <v>0</v>
      </c>
      <c r="AC44" s="22">
        <v>1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2"/>
        <v>0</v>
      </c>
      <c r="AM44" s="22">
        <f t="shared" si="3"/>
        <v>1</v>
      </c>
      <c r="AN44" s="22">
        <f t="shared" si="4"/>
        <v>1</v>
      </c>
      <c r="AO44" s="22">
        <f t="shared" si="5"/>
        <v>1</v>
      </c>
      <c r="AP44" s="22">
        <f t="shared" si="6"/>
        <v>2</v>
      </c>
      <c r="AQ44" s="22">
        <f t="shared" si="7"/>
        <v>3</v>
      </c>
      <c r="AR44" s="22">
        <f t="shared" si="8"/>
        <v>0</v>
      </c>
      <c r="AS44" s="22">
        <f t="shared" si="9"/>
        <v>0</v>
      </c>
    </row>
    <row r="45" spans="1:45" s="20" customFormat="1" x14ac:dyDescent="0.2">
      <c r="A45" s="21">
        <v>56</v>
      </c>
      <c r="B45" s="22">
        <f t="shared" si="1"/>
        <v>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3</v>
      </c>
      <c r="M45" s="22">
        <v>0</v>
      </c>
      <c r="N45" s="22">
        <v>1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2</v>
      </c>
      <c r="AB45" s="22">
        <v>0</v>
      </c>
      <c r="AC45" s="22">
        <v>0</v>
      </c>
      <c r="AD45" s="22">
        <v>1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2"/>
        <v>0</v>
      </c>
      <c r="AM45" s="22">
        <f t="shared" si="3"/>
        <v>0</v>
      </c>
      <c r="AN45" s="22">
        <f t="shared" si="4"/>
        <v>4</v>
      </c>
      <c r="AO45" s="22">
        <f t="shared" si="5"/>
        <v>0</v>
      </c>
      <c r="AP45" s="22">
        <f t="shared" si="6"/>
        <v>0</v>
      </c>
      <c r="AQ45" s="22">
        <f t="shared" si="7"/>
        <v>3</v>
      </c>
      <c r="AR45" s="22">
        <f t="shared" si="8"/>
        <v>0</v>
      </c>
      <c r="AS45" s="22">
        <f t="shared" si="9"/>
        <v>0</v>
      </c>
    </row>
    <row r="46" spans="1:45" s="20" customFormat="1" x14ac:dyDescent="0.2">
      <c r="A46" s="21">
        <v>57</v>
      </c>
      <c r="B46" s="22">
        <f t="shared" si="1"/>
        <v>6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1</v>
      </c>
      <c r="U46" s="22">
        <v>0</v>
      </c>
      <c r="V46" s="22">
        <v>1</v>
      </c>
      <c r="W46" s="22">
        <v>1</v>
      </c>
      <c r="X46" s="22">
        <v>1</v>
      </c>
      <c r="Y46" s="22">
        <v>0</v>
      </c>
      <c r="Z46" s="22">
        <v>0</v>
      </c>
      <c r="AA46" s="22">
        <v>0</v>
      </c>
      <c r="AB46" s="22">
        <v>0</v>
      </c>
      <c r="AC46" s="22">
        <v>1</v>
      </c>
      <c r="AD46" s="22">
        <v>0</v>
      </c>
      <c r="AE46" s="22">
        <v>1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2"/>
        <v>0</v>
      </c>
      <c r="AM46" s="22">
        <f t="shared" si="3"/>
        <v>0</v>
      </c>
      <c r="AN46" s="22">
        <f t="shared" si="4"/>
        <v>0</v>
      </c>
      <c r="AO46" s="22">
        <f t="shared" si="5"/>
        <v>1</v>
      </c>
      <c r="AP46" s="22">
        <f t="shared" si="6"/>
        <v>3</v>
      </c>
      <c r="AQ46" s="22">
        <f t="shared" si="7"/>
        <v>2</v>
      </c>
      <c r="AR46" s="22">
        <f t="shared" si="8"/>
        <v>0</v>
      </c>
      <c r="AS46" s="22">
        <f t="shared" si="9"/>
        <v>0</v>
      </c>
    </row>
    <row r="47" spans="1:45" s="20" customFormat="1" x14ac:dyDescent="0.2">
      <c r="A47" s="21">
        <v>58</v>
      </c>
      <c r="B47" s="22">
        <f t="shared" si="1"/>
        <v>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1</v>
      </c>
      <c r="W47" s="22">
        <v>0</v>
      </c>
      <c r="X47" s="22">
        <v>0</v>
      </c>
      <c r="Y47" s="22">
        <v>0</v>
      </c>
      <c r="Z47" s="22">
        <v>0</v>
      </c>
      <c r="AA47" s="22">
        <v>1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2"/>
        <v>0</v>
      </c>
      <c r="AM47" s="22">
        <f t="shared" si="3"/>
        <v>0</v>
      </c>
      <c r="AN47" s="22">
        <f t="shared" si="4"/>
        <v>0</v>
      </c>
      <c r="AO47" s="22">
        <f t="shared" si="5"/>
        <v>0</v>
      </c>
      <c r="AP47" s="22">
        <f t="shared" si="6"/>
        <v>1</v>
      </c>
      <c r="AQ47" s="22">
        <f t="shared" si="7"/>
        <v>1</v>
      </c>
      <c r="AR47" s="22">
        <f t="shared" si="8"/>
        <v>0</v>
      </c>
      <c r="AS47" s="22">
        <f t="shared" si="9"/>
        <v>0</v>
      </c>
    </row>
    <row r="48" spans="1:45" s="20" customFormat="1" x14ac:dyDescent="0.2">
      <c r="A48" s="21">
        <v>59</v>
      </c>
      <c r="B48" s="22">
        <f t="shared" si="1"/>
        <v>2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1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1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f t="shared" si="2"/>
        <v>0</v>
      </c>
      <c r="AM48" s="22">
        <f t="shared" si="3"/>
        <v>1</v>
      </c>
      <c r="AN48" s="22">
        <f t="shared" si="4"/>
        <v>0</v>
      </c>
      <c r="AO48" s="22">
        <f t="shared" si="5"/>
        <v>0</v>
      </c>
      <c r="AP48" s="22">
        <f t="shared" si="6"/>
        <v>1</v>
      </c>
      <c r="AQ48" s="22">
        <f t="shared" si="7"/>
        <v>0</v>
      </c>
      <c r="AR48" s="22">
        <f t="shared" si="8"/>
        <v>0</v>
      </c>
      <c r="AS48" s="22">
        <f t="shared" si="9"/>
        <v>0</v>
      </c>
    </row>
    <row r="49" spans="1:45" s="20" customFormat="1" x14ac:dyDescent="0.2">
      <c r="A49" s="21" t="s">
        <v>213</v>
      </c>
      <c r="B49" s="22">
        <f t="shared" si="1"/>
        <v>10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1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4</v>
      </c>
      <c r="U49" s="22">
        <v>0</v>
      </c>
      <c r="V49" s="22">
        <v>1</v>
      </c>
      <c r="W49" s="22">
        <v>0</v>
      </c>
      <c r="X49" s="22">
        <v>0</v>
      </c>
      <c r="Y49" s="22">
        <v>0</v>
      </c>
      <c r="Z49" s="22">
        <v>2</v>
      </c>
      <c r="AA49" s="22">
        <v>1</v>
      </c>
      <c r="AB49" s="22">
        <v>0</v>
      </c>
      <c r="AC49" s="22">
        <v>1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2"/>
        <v>0</v>
      </c>
      <c r="AM49" s="22">
        <f t="shared" si="3"/>
        <v>0</v>
      </c>
      <c r="AN49" s="22">
        <f t="shared" si="4"/>
        <v>1</v>
      </c>
      <c r="AO49" s="22">
        <f t="shared" si="5"/>
        <v>4</v>
      </c>
      <c r="AP49" s="22">
        <f t="shared" si="6"/>
        <v>3</v>
      </c>
      <c r="AQ49" s="22">
        <f t="shared" si="7"/>
        <v>2</v>
      </c>
      <c r="AR49" s="22">
        <f t="shared" si="8"/>
        <v>0</v>
      </c>
      <c r="AS49" s="22">
        <f t="shared" si="9"/>
        <v>0</v>
      </c>
    </row>
    <row r="50" spans="1:45" s="20" customFormat="1" x14ac:dyDescent="0.2">
      <c r="A50" s="21">
        <v>-19</v>
      </c>
      <c r="B50" s="22">
        <f>SUM(B7:B8)</f>
        <v>373</v>
      </c>
      <c r="C50" s="22">
        <f t="shared" ref="C50:AK50" si="10">SUM(C7:C8)</f>
        <v>4</v>
      </c>
      <c r="D50" s="22">
        <f t="shared" si="10"/>
        <v>32</v>
      </c>
      <c r="E50" s="22">
        <f t="shared" si="10"/>
        <v>86</v>
      </c>
      <c r="F50" s="22">
        <f t="shared" si="10"/>
        <v>105</v>
      </c>
      <c r="G50" s="22">
        <f t="shared" si="10"/>
        <v>55</v>
      </c>
      <c r="H50" s="22">
        <f t="shared" si="10"/>
        <v>38</v>
      </c>
      <c r="I50" s="22">
        <f t="shared" si="10"/>
        <v>18</v>
      </c>
      <c r="J50" s="22">
        <f t="shared" si="10"/>
        <v>10</v>
      </c>
      <c r="K50" s="22">
        <f t="shared" si="10"/>
        <v>7</v>
      </c>
      <c r="L50" s="22">
        <f t="shared" si="10"/>
        <v>4</v>
      </c>
      <c r="M50" s="22">
        <f t="shared" si="10"/>
        <v>2</v>
      </c>
      <c r="N50" s="22">
        <f t="shared" si="10"/>
        <v>4</v>
      </c>
      <c r="O50" s="22">
        <f t="shared" si="10"/>
        <v>3</v>
      </c>
      <c r="P50" s="22">
        <f t="shared" si="10"/>
        <v>1</v>
      </c>
      <c r="Q50" s="22">
        <f t="shared" si="10"/>
        <v>2</v>
      </c>
      <c r="R50" s="22">
        <f t="shared" si="10"/>
        <v>1</v>
      </c>
      <c r="S50" s="22">
        <f t="shared" si="10"/>
        <v>0</v>
      </c>
      <c r="T50" s="22">
        <f t="shared" si="10"/>
        <v>0</v>
      </c>
      <c r="U50" s="22">
        <f t="shared" si="10"/>
        <v>0</v>
      </c>
      <c r="V50" s="22">
        <f t="shared" si="10"/>
        <v>0</v>
      </c>
      <c r="W50" s="22">
        <f t="shared" si="10"/>
        <v>0</v>
      </c>
      <c r="X50" s="22">
        <f t="shared" si="10"/>
        <v>0</v>
      </c>
      <c r="Y50" s="22">
        <f t="shared" si="10"/>
        <v>0</v>
      </c>
      <c r="Z50" s="22">
        <f t="shared" si="10"/>
        <v>0</v>
      </c>
      <c r="AA50" s="22">
        <f t="shared" si="10"/>
        <v>0</v>
      </c>
      <c r="AB50" s="22">
        <f t="shared" si="10"/>
        <v>1</v>
      </c>
      <c r="AC50" s="22">
        <f t="shared" si="10"/>
        <v>0</v>
      </c>
      <c r="AD50" s="22">
        <f t="shared" si="10"/>
        <v>0</v>
      </c>
      <c r="AE50" s="22">
        <f t="shared" si="10"/>
        <v>0</v>
      </c>
      <c r="AF50" s="22">
        <f t="shared" si="10"/>
        <v>0</v>
      </c>
      <c r="AG50" s="22">
        <f t="shared" si="10"/>
        <v>0</v>
      </c>
      <c r="AH50" s="22">
        <f t="shared" si="10"/>
        <v>0</v>
      </c>
      <c r="AI50" s="22">
        <f t="shared" si="10"/>
        <v>0</v>
      </c>
      <c r="AJ50" s="22">
        <f t="shared" si="10"/>
        <v>0</v>
      </c>
      <c r="AK50" s="22">
        <f t="shared" si="10"/>
        <v>0</v>
      </c>
      <c r="AL50" s="22">
        <f t="shared" si="2"/>
        <v>227</v>
      </c>
      <c r="AM50" s="22">
        <f t="shared" si="3"/>
        <v>128</v>
      </c>
      <c r="AN50" s="22">
        <f t="shared" si="4"/>
        <v>14</v>
      </c>
      <c r="AO50" s="22">
        <f t="shared" si="5"/>
        <v>3</v>
      </c>
      <c r="AP50" s="22">
        <f t="shared" si="6"/>
        <v>0</v>
      </c>
      <c r="AQ50" s="22">
        <f t="shared" si="7"/>
        <v>1</v>
      </c>
      <c r="AR50" s="22">
        <f t="shared" si="8"/>
        <v>0</v>
      </c>
      <c r="AS50" s="22">
        <f t="shared" si="9"/>
        <v>0</v>
      </c>
    </row>
    <row r="51" spans="1:45" s="20" customFormat="1" x14ac:dyDescent="0.2">
      <c r="A51" s="21" t="s">
        <v>198</v>
      </c>
      <c r="B51" s="22">
        <f>SUM(B9:B13)</f>
        <v>7379</v>
      </c>
      <c r="C51" s="22">
        <f t="shared" ref="C51:AK51" si="11">SUM(C9:C13)</f>
        <v>6</v>
      </c>
      <c r="D51" s="22">
        <f t="shared" si="11"/>
        <v>75</v>
      </c>
      <c r="E51" s="22">
        <f t="shared" si="11"/>
        <v>317</v>
      </c>
      <c r="F51" s="22">
        <f t="shared" si="11"/>
        <v>695</v>
      </c>
      <c r="G51" s="22">
        <f t="shared" si="11"/>
        <v>1006</v>
      </c>
      <c r="H51" s="22">
        <f t="shared" si="11"/>
        <v>1192</v>
      </c>
      <c r="I51" s="22">
        <f t="shared" si="11"/>
        <v>1207</v>
      </c>
      <c r="J51" s="22">
        <f t="shared" si="11"/>
        <v>995</v>
      </c>
      <c r="K51" s="22">
        <f t="shared" si="11"/>
        <v>734</v>
      </c>
      <c r="L51" s="22">
        <f t="shared" si="11"/>
        <v>497</v>
      </c>
      <c r="M51" s="22">
        <f t="shared" si="11"/>
        <v>250</v>
      </c>
      <c r="N51" s="22">
        <f t="shared" si="11"/>
        <v>172</v>
      </c>
      <c r="O51" s="22">
        <f t="shared" si="11"/>
        <v>106</v>
      </c>
      <c r="P51" s="22">
        <f t="shared" si="11"/>
        <v>53</v>
      </c>
      <c r="Q51" s="22">
        <f t="shared" si="11"/>
        <v>27</v>
      </c>
      <c r="R51" s="22">
        <f t="shared" si="11"/>
        <v>20</v>
      </c>
      <c r="S51" s="22">
        <f t="shared" si="11"/>
        <v>8</v>
      </c>
      <c r="T51" s="22">
        <f t="shared" si="11"/>
        <v>5</v>
      </c>
      <c r="U51" s="22">
        <f t="shared" si="11"/>
        <v>6</v>
      </c>
      <c r="V51" s="22">
        <f t="shared" si="11"/>
        <v>3</v>
      </c>
      <c r="W51" s="22">
        <f t="shared" si="11"/>
        <v>2</v>
      </c>
      <c r="X51" s="22">
        <f t="shared" si="11"/>
        <v>0</v>
      </c>
      <c r="Y51" s="22">
        <f t="shared" si="11"/>
        <v>1</v>
      </c>
      <c r="Z51" s="22">
        <f t="shared" si="11"/>
        <v>0</v>
      </c>
      <c r="AA51" s="22">
        <f t="shared" si="11"/>
        <v>1</v>
      </c>
      <c r="AB51" s="22">
        <f t="shared" si="11"/>
        <v>0</v>
      </c>
      <c r="AC51" s="22">
        <f t="shared" si="11"/>
        <v>0</v>
      </c>
      <c r="AD51" s="22">
        <f t="shared" si="11"/>
        <v>0</v>
      </c>
      <c r="AE51" s="22">
        <f t="shared" si="11"/>
        <v>0</v>
      </c>
      <c r="AF51" s="22">
        <f t="shared" si="11"/>
        <v>1</v>
      </c>
      <c r="AG51" s="22">
        <f t="shared" si="11"/>
        <v>0</v>
      </c>
      <c r="AH51" s="22">
        <f t="shared" si="11"/>
        <v>0</v>
      </c>
      <c r="AI51" s="22">
        <f t="shared" si="11"/>
        <v>0</v>
      </c>
      <c r="AJ51" s="22">
        <f t="shared" si="11"/>
        <v>0</v>
      </c>
      <c r="AK51" s="22">
        <f t="shared" si="11"/>
        <v>0</v>
      </c>
      <c r="AL51" s="22">
        <f t="shared" si="2"/>
        <v>1093</v>
      </c>
      <c r="AM51" s="22">
        <f t="shared" si="3"/>
        <v>5134</v>
      </c>
      <c r="AN51" s="22">
        <f t="shared" si="4"/>
        <v>1078</v>
      </c>
      <c r="AO51" s="22">
        <f t="shared" si="5"/>
        <v>66</v>
      </c>
      <c r="AP51" s="22">
        <f t="shared" si="6"/>
        <v>6</v>
      </c>
      <c r="AQ51" s="22">
        <f t="shared" si="7"/>
        <v>1</v>
      </c>
      <c r="AR51" s="22">
        <f t="shared" si="8"/>
        <v>1</v>
      </c>
      <c r="AS51" s="22">
        <f t="shared" si="9"/>
        <v>0</v>
      </c>
    </row>
    <row r="52" spans="1:45" s="20" customFormat="1" x14ac:dyDescent="0.2">
      <c r="A52" s="21" t="s">
        <v>199</v>
      </c>
      <c r="B52" s="22">
        <f>SUM(B14:B18)</f>
        <v>16191</v>
      </c>
      <c r="C52" s="22">
        <f t="shared" ref="C52:AK52" si="12">SUM(C14:C18)</f>
        <v>2</v>
      </c>
      <c r="D52" s="22">
        <f t="shared" si="12"/>
        <v>18</v>
      </c>
      <c r="E52" s="22">
        <f t="shared" si="12"/>
        <v>93</v>
      </c>
      <c r="F52" s="22">
        <f t="shared" si="12"/>
        <v>251</v>
      </c>
      <c r="G52" s="22">
        <f t="shared" si="12"/>
        <v>494</v>
      </c>
      <c r="H52" s="22">
        <f t="shared" si="12"/>
        <v>892</v>
      </c>
      <c r="I52" s="22">
        <f t="shared" si="12"/>
        <v>1256</v>
      </c>
      <c r="J52" s="22">
        <f t="shared" si="12"/>
        <v>1804</v>
      </c>
      <c r="K52" s="22">
        <f t="shared" si="12"/>
        <v>2069</v>
      </c>
      <c r="L52" s="22">
        <f t="shared" si="12"/>
        <v>2412</v>
      </c>
      <c r="M52" s="22">
        <f t="shared" si="12"/>
        <v>2280</v>
      </c>
      <c r="N52" s="22">
        <f t="shared" si="12"/>
        <v>1746</v>
      </c>
      <c r="O52" s="22">
        <f t="shared" si="12"/>
        <v>1231</v>
      </c>
      <c r="P52" s="22">
        <f t="shared" si="12"/>
        <v>774</v>
      </c>
      <c r="Q52" s="22">
        <f t="shared" si="12"/>
        <v>379</v>
      </c>
      <c r="R52" s="22">
        <f t="shared" si="12"/>
        <v>180</v>
      </c>
      <c r="S52" s="22">
        <f t="shared" si="12"/>
        <v>112</v>
      </c>
      <c r="T52" s="22">
        <f t="shared" si="12"/>
        <v>85</v>
      </c>
      <c r="U52" s="22">
        <f t="shared" si="12"/>
        <v>43</v>
      </c>
      <c r="V52" s="22">
        <f t="shared" si="12"/>
        <v>25</v>
      </c>
      <c r="W52" s="22">
        <f t="shared" si="12"/>
        <v>15</v>
      </c>
      <c r="X52" s="22">
        <f t="shared" si="12"/>
        <v>9</v>
      </c>
      <c r="Y52" s="22">
        <f t="shared" si="12"/>
        <v>8</v>
      </c>
      <c r="Z52" s="22">
        <f t="shared" si="12"/>
        <v>6</v>
      </c>
      <c r="AA52" s="22">
        <f t="shared" si="12"/>
        <v>4</v>
      </c>
      <c r="AB52" s="22">
        <f t="shared" si="12"/>
        <v>2</v>
      </c>
      <c r="AC52" s="22">
        <f t="shared" si="12"/>
        <v>1</v>
      </c>
      <c r="AD52" s="22">
        <f t="shared" si="12"/>
        <v>0</v>
      </c>
      <c r="AE52" s="22">
        <f t="shared" si="12"/>
        <v>0</v>
      </c>
      <c r="AF52" s="22">
        <f t="shared" si="12"/>
        <v>0</v>
      </c>
      <c r="AG52" s="22">
        <f t="shared" si="12"/>
        <v>0</v>
      </c>
      <c r="AH52" s="22">
        <f t="shared" si="12"/>
        <v>0</v>
      </c>
      <c r="AI52" s="22">
        <f t="shared" si="12"/>
        <v>0</v>
      </c>
      <c r="AJ52" s="22">
        <f t="shared" si="12"/>
        <v>0</v>
      </c>
      <c r="AK52" s="22">
        <f t="shared" si="12"/>
        <v>0</v>
      </c>
      <c r="AL52" s="22">
        <f t="shared" si="2"/>
        <v>364</v>
      </c>
      <c r="AM52" s="22">
        <f t="shared" si="3"/>
        <v>6515</v>
      </c>
      <c r="AN52" s="22">
        <f t="shared" si="4"/>
        <v>8443</v>
      </c>
      <c r="AO52" s="22">
        <f t="shared" si="5"/>
        <v>799</v>
      </c>
      <c r="AP52" s="22">
        <f t="shared" si="6"/>
        <v>63</v>
      </c>
      <c r="AQ52" s="22">
        <f t="shared" si="7"/>
        <v>7</v>
      </c>
      <c r="AR52" s="22">
        <f t="shared" si="8"/>
        <v>0</v>
      </c>
      <c r="AS52" s="22">
        <f t="shared" si="9"/>
        <v>0</v>
      </c>
    </row>
    <row r="53" spans="1:45" s="20" customFormat="1" x14ac:dyDescent="0.2">
      <c r="A53" s="21" t="s">
        <v>200</v>
      </c>
      <c r="B53" s="22">
        <f>SUM(B19:B23)</f>
        <v>10175</v>
      </c>
      <c r="C53" s="22">
        <f t="shared" ref="C53:AK53" si="13">SUM(C19:C23)</f>
        <v>0</v>
      </c>
      <c r="D53" s="22">
        <f t="shared" si="13"/>
        <v>0</v>
      </c>
      <c r="E53" s="22">
        <f t="shared" si="13"/>
        <v>15</v>
      </c>
      <c r="F53" s="22">
        <f t="shared" si="13"/>
        <v>37</v>
      </c>
      <c r="G53" s="22">
        <f t="shared" si="13"/>
        <v>60</v>
      </c>
      <c r="H53" s="22">
        <f t="shared" si="13"/>
        <v>133</v>
      </c>
      <c r="I53" s="22">
        <f t="shared" si="13"/>
        <v>241</v>
      </c>
      <c r="J53" s="22">
        <f t="shared" si="13"/>
        <v>333</v>
      </c>
      <c r="K53" s="22">
        <f t="shared" si="13"/>
        <v>498</v>
      </c>
      <c r="L53" s="22">
        <f t="shared" si="13"/>
        <v>671</v>
      </c>
      <c r="M53" s="22">
        <f t="shared" si="13"/>
        <v>929</v>
      </c>
      <c r="N53" s="22">
        <f t="shared" si="13"/>
        <v>1195</v>
      </c>
      <c r="O53" s="22">
        <f t="shared" si="13"/>
        <v>1235</v>
      </c>
      <c r="P53" s="22">
        <f t="shared" si="13"/>
        <v>1230</v>
      </c>
      <c r="Q53" s="22">
        <f t="shared" si="13"/>
        <v>1126</v>
      </c>
      <c r="R53" s="22">
        <f t="shared" si="13"/>
        <v>815</v>
      </c>
      <c r="S53" s="22">
        <f t="shared" si="13"/>
        <v>650</v>
      </c>
      <c r="T53" s="22">
        <f t="shared" si="13"/>
        <v>415</v>
      </c>
      <c r="U53" s="22">
        <f t="shared" si="13"/>
        <v>250</v>
      </c>
      <c r="V53" s="22">
        <f t="shared" si="13"/>
        <v>166</v>
      </c>
      <c r="W53" s="22">
        <f t="shared" si="13"/>
        <v>79</v>
      </c>
      <c r="X53" s="22">
        <f t="shared" si="13"/>
        <v>36</v>
      </c>
      <c r="Y53" s="22">
        <f t="shared" si="13"/>
        <v>26</v>
      </c>
      <c r="Z53" s="22">
        <f t="shared" si="13"/>
        <v>12</v>
      </c>
      <c r="AA53" s="22">
        <f t="shared" si="13"/>
        <v>13</v>
      </c>
      <c r="AB53" s="22">
        <f t="shared" si="13"/>
        <v>6</v>
      </c>
      <c r="AC53" s="22">
        <f t="shared" si="13"/>
        <v>2</v>
      </c>
      <c r="AD53" s="22">
        <f t="shared" si="13"/>
        <v>0</v>
      </c>
      <c r="AE53" s="22">
        <f t="shared" si="13"/>
        <v>0</v>
      </c>
      <c r="AF53" s="22">
        <f t="shared" si="13"/>
        <v>1</v>
      </c>
      <c r="AG53" s="22">
        <f t="shared" si="13"/>
        <v>1</v>
      </c>
      <c r="AH53" s="22">
        <f t="shared" si="13"/>
        <v>0</v>
      </c>
      <c r="AI53" s="22">
        <f t="shared" si="13"/>
        <v>0</v>
      </c>
      <c r="AJ53" s="22">
        <f t="shared" si="13"/>
        <v>0</v>
      </c>
      <c r="AK53" s="22">
        <f t="shared" si="13"/>
        <v>0</v>
      </c>
      <c r="AL53" s="22">
        <f t="shared" si="2"/>
        <v>52</v>
      </c>
      <c r="AM53" s="22">
        <f t="shared" si="3"/>
        <v>1265</v>
      </c>
      <c r="AN53" s="22">
        <f t="shared" si="4"/>
        <v>5260</v>
      </c>
      <c r="AO53" s="22">
        <f t="shared" si="5"/>
        <v>3256</v>
      </c>
      <c r="AP53" s="22">
        <f t="shared" si="6"/>
        <v>319</v>
      </c>
      <c r="AQ53" s="22">
        <f t="shared" si="7"/>
        <v>21</v>
      </c>
      <c r="AR53" s="22">
        <f t="shared" si="8"/>
        <v>2</v>
      </c>
      <c r="AS53" s="22">
        <f t="shared" si="9"/>
        <v>0</v>
      </c>
    </row>
    <row r="54" spans="1:45" s="20" customFormat="1" x14ac:dyDescent="0.2">
      <c r="A54" s="21" t="s">
        <v>201</v>
      </c>
      <c r="B54" s="22">
        <f>SUM(B24:B28)</f>
        <v>4742</v>
      </c>
      <c r="C54" s="22">
        <f t="shared" ref="C54:AK54" si="14">SUM(C24:C28)</f>
        <v>0</v>
      </c>
      <c r="D54" s="22">
        <f t="shared" si="14"/>
        <v>0</v>
      </c>
      <c r="E54" s="22">
        <f t="shared" si="14"/>
        <v>0</v>
      </c>
      <c r="F54" s="22">
        <f t="shared" si="14"/>
        <v>7</v>
      </c>
      <c r="G54" s="22">
        <f t="shared" si="14"/>
        <v>21</v>
      </c>
      <c r="H54" s="22">
        <f t="shared" si="14"/>
        <v>34</v>
      </c>
      <c r="I54" s="22">
        <f t="shared" si="14"/>
        <v>33</v>
      </c>
      <c r="J54" s="22">
        <f t="shared" si="14"/>
        <v>56</v>
      </c>
      <c r="K54" s="22">
        <f t="shared" si="14"/>
        <v>81</v>
      </c>
      <c r="L54" s="22">
        <f t="shared" si="14"/>
        <v>129</v>
      </c>
      <c r="M54" s="22">
        <f t="shared" si="14"/>
        <v>163</v>
      </c>
      <c r="N54" s="22">
        <f t="shared" si="14"/>
        <v>203</v>
      </c>
      <c r="O54" s="22">
        <f t="shared" si="14"/>
        <v>254</v>
      </c>
      <c r="P54" s="22">
        <f t="shared" si="14"/>
        <v>296</v>
      </c>
      <c r="Q54" s="22">
        <f t="shared" si="14"/>
        <v>376</v>
      </c>
      <c r="R54" s="22">
        <f t="shared" si="14"/>
        <v>425</v>
      </c>
      <c r="S54" s="22">
        <f t="shared" si="14"/>
        <v>472</v>
      </c>
      <c r="T54" s="22">
        <f t="shared" si="14"/>
        <v>470</v>
      </c>
      <c r="U54" s="22">
        <f t="shared" si="14"/>
        <v>447</v>
      </c>
      <c r="V54" s="22">
        <f t="shared" si="14"/>
        <v>422</v>
      </c>
      <c r="W54" s="22">
        <f t="shared" si="14"/>
        <v>326</v>
      </c>
      <c r="X54" s="22">
        <f t="shared" si="14"/>
        <v>235</v>
      </c>
      <c r="Y54" s="22">
        <f t="shared" si="14"/>
        <v>138</v>
      </c>
      <c r="Z54" s="22">
        <f t="shared" si="14"/>
        <v>90</v>
      </c>
      <c r="AA54" s="22">
        <f t="shared" si="14"/>
        <v>35</v>
      </c>
      <c r="AB54" s="22">
        <f t="shared" si="14"/>
        <v>18</v>
      </c>
      <c r="AC54" s="22">
        <f t="shared" si="14"/>
        <v>5</v>
      </c>
      <c r="AD54" s="22">
        <f t="shared" si="14"/>
        <v>0</v>
      </c>
      <c r="AE54" s="22">
        <f t="shared" si="14"/>
        <v>4</v>
      </c>
      <c r="AF54" s="22">
        <f t="shared" si="14"/>
        <v>0</v>
      </c>
      <c r="AG54" s="22">
        <f t="shared" si="14"/>
        <v>2</v>
      </c>
      <c r="AH54" s="22">
        <f t="shared" si="14"/>
        <v>0</v>
      </c>
      <c r="AI54" s="22">
        <f t="shared" si="14"/>
        <v>0</v>
      </c>
      <c r="AJ54" s="22">
        <f t="shared" si="14"/>
        <v>0</v>
      </c>
      <c r="AK54" s="22">
        <f t="shared" si="14"/>
        <v>0</v>
      </c>
      <c r="AL54" s="22">
        <f t="shared" si="2"/>
        <v>7</v>
      </c>
      <c r="AM54" s="22">
        <f t="shared" si="3"/>
        <v>225</v>
      </c>
      <c r="AN54" s="22">
        <f t="shared" si="4"/>
        <v>1045</v>
      </c>
      <c r="AO54" s="22">
        <f t="shared" si="5"/>
        <v>2190</v>
      </c>
      <c r="AP54" s="22">
        <f t="shared" si="6"/>
        <v>1211</v>
      </c>
      <c r="AQ54" s="22">
        <f t="shared" si="7"/>
        <v>62</v>
      </c>
      <c r="AR54" s="22">
        <f t="shared" si="8"/>
        <v>2</v>
      </c>
      <c r="AS54" s="22">
        <f t="shared" si="9"/>
        <v>0</v>
      </c>
    </row>
    <row r="55" spans="1:45" s="20" customFormat="1" x14ac:dyDescent="0.2">
      <c r="A55" s="21" t="s">
        <v>202</v>
      </c>
      <c r="B55" s="22">
        <f>SUM(B29:B33)</f>
        <v>1644</v>
      </c>
      <c r="C55" s="22">
        <f>SUM(C29:C33)</f>
        <v>0</v>
      </c>
      <c r="D55" s="22">
        <f t="shared" ref="D55:AS55" si="15">SUM(D29:D33)</f>
        <v>0</v>
      </c>
      <c r="E55" s="22">
        <f t="shared" si="15"/>
        <v>0</v>
      </c>
      <c r="F55" s="22">
        <f t="shared" si="15"/>
        <v>0</v>
      </c>
      <c r="G55" s="22">
        <f t="shared" si="15"/>
        <v>3</v>
      </c>
      <c r="H55" s="22">
        <f t="shared" si="15"/>
        <v>2</v>
      </c>
      <c r="I55" s="22">
        <f t="shared" si="15"/>
        <v>6</v>
      </c>
      <c r="J55" s="22">
        <f t="shared" si="15"/>
        <v>22</v>
      </c>
      <c r="K55" s="22">
        <f t="shared" si="15"/>
        <v>21</v>
      </c>
      <c r="L55" s="22">
        <f t="shared" si="15"/>
        <v>30</v>
      </c>
      <c r="M55" s="22">
        <f t="shared" si="15"/>
        <v>30</v>
      </c>
      <c r="N55" s="22">
        <f t="shared" si="15"/>
        <v>34</v>
      </c>
      <c r="O55" s="22">
        <f t="shared" si="15"/>
        <v>39</v>
      </c>
      <c r="P55" s="22">
        <f t="shared" si="15"/>
        <v>62</v>
      </c>
      <c r="Q55" s="22">
        <f t="shared" si="15"/>
        <v>72</v>
      </c>
      <c r="R55" s="22">
        <f t="shared" si="15"/>
        <v>75</v>
      </c>
      <c r="S55" s="22">
        <f t="shared" si="15"/>
        <v>79</v>
      </c>
      <c r="T55" s="22">
        <f t="shared" si="15"/>
        <v>73</v>
      </c>
      <c r="U55" s="22">
        <f t="shared" si="15"/>
        <v>113</v>
      </c>
      <c r="V55" s="22">
        <f t="shared" si="15"/>
        <v>149</v>
      </c>
      <c r="W55" s="22">
        <f t="shared" si="15"/>
        <v>148</v>
      </c>
      <c r="X55" s="22">
        <f t="shared" si="15"/>
        <v>141</v>
      </c>
      <c r="Y55" s="22">
        <f t="shared" si="15"/>
        <v>160</v>
      </c>
      <c r="Z55" s="22">
        <f t="shared" si="15"/>
        <v>127</v>
      </c>
      <c r="AA55" s="22">
        <f t="shared" si="15"/>
        <v>116</v>
      </c>
      <c r="AB55" s="22">
        <f t="shared" si="15"/>
        <v>69</v>
      </c>
      <c r="AC55" s="22">
        <f t="shared" si="15"/>
        <v>31</v>
      </c>
      <c r="AD55" s="22">
        <f t="shared" si="15"/>
        <v>28</v>
      </c>
      <c r="AE55" s="22">
        <f t="shared" si="15"/>
        <v>10</v>
      </c>
      <c r="AF55" s="22">
        <f t="shared" si="15"/>
        <v>4</v>
      </c>
      <c r="AG55" s="22">
        <f t="shared" si="15"/>
        <v>0</v>
      </c>
      <c r="AH55" s="22">
        <f t="shared" si="15"/>
        <v>0</v>
      </c>
      <c r="AI55" s="22">
        <f t="shared" si="15"/>
        <v>0</v>
      </c>
      <c r="AJ55" s="22">
        <f t="shared" si="15"/>
        <v>0</v>
      </c>
      <c r="AK55" s="22">
        <f t="shared" si="15"/>
        <v>0</v>
      </c>
      <c r="AL55" s="22">
        <f t="shared" si="15"/>
        <v>0</v>
      </c>
      <c r="AM55" s="22">
        <f t="shared" si="15"/>
        <v>54</v>
      </c>
      <c r="AN55" s="22">
        <f t="shared" si="15"/>
        <v>195</v>
      </c>
      <c r="AO55" s="22">
        <f t="shared" si="15"/>
        <v>412</v>
      </c>
      <c r="AP55" s="22">
        <f t="shared" si="15"/>
        <v>725</v>
      </c>
      <c r="AQ55" s="22">
        <f t="shared" si="15"/>
        <v>254</v>
      </c>
      <c r="AR55" s="22">
        <f t="shared" si="15"/>
        <v>4</v>
      </c>
      <c r="AS55" s="22">
        <f t="shared" si="15"/>
        <v>0</v>
      </c>
    </row>
    <row r="56" spans="1:45" s="20" customFormat="1" x14ac:dyDescent="0.2">
      <c r="A56" s="21" t="s">
        <v>203</v>
      </c>
      <c r="B56" s="22">
        <f>SUM(B34:B38)</f>
        <v>398</v>
      </c>
      <c r="C56" s="22">
        <f t="shared" ref="C56:AS56" si="16">SUM(C34:C38)</f>
        <v>0</v>
      </c>
      <c r="D56" s="22">
        <f t="shared" si="16"/>
        <v>1</v>
      </c>
      <c r="E56" s="22">
        <f t="shared" si="16"/>
        <v>1</v>
      </c>
      <c r="F56" s="22">
        <f t="shared" si="16"/>
        <v>0</v>
      </c>
      <c r="G56" s="22">
        <f t="shared" si="16"/>
        <v>1</v>
      </c>
      <c r="H56" s="22">
        <f t="shared" si="16"/>
        <v>2</v>
      </c>
      <c r="I56" s="22">
        <f t="shared" si="16"/>
        <v>3</v>
      </c>
      <c r="J56" s="22">
        <f t="shared" si="16"/>
        <v>7</v>
      </c>
      <c r="K56" s="22">
        <f t="shared" si="16"/>
        <v>5</v>
      </c>
      <c r="L56" s="22">
        <f t="shared" si="16"/>
        <v>9</v>
      </c>
      <c r="M56" s="22">
        <f t="shared" si="16"/>
        <v>9</v>
      </c>
      <c r="N56" s="22">
        <f t="shared" si="16"/>
        <v>13</v>
      </c>
      <c r="O56" s="22">
        <f t="shared" si="16"/>
        <v>16</v>
      </c>
      <c r="P56" s="22">
        <f t="shared" si="16"/>
        <v>10</v>
      </c>
      <c r="Q56" s="22">
        <f t="shared" si="16"/>
        <v>11</v>
      </c>
      <c r="R56" s="22">
        <f t="shared" si="16"/>
        <v>15</v>
      </c>
      <c r="S56" s="22">
        <f t="shared" si="16"/>
        <v>18</v>
      </c>
      <c r="T56" s="22">
        <f t="shared" si="16"/>
        <v>13</v>
      </c>
      <c r="U56" s="22">
        <f t="shared" si="16"/>
        <v>17</v>
      </c>
      <c r="V56" s="22">
        <f t="shared" si="16"/>
        <v>26</v>
      </c>
      <c r="W56" s="22">
        <f t="shared" si="16"/>
        <v>21</v>
      </c>
      <c r="X56" s="22">
        <f t="shared" si="16"/>
        <v>22</v>
      </c>
      <c r="Y56" s="22">
        <f t="shared" si="16"/>
        <v>24</v>
      </c>
      <c r="Z56" s="22">
        <f t="shared" si="16"/>
        <v>30</v>
      </c>
      <c r="AA56" s="22">
        <f t="shared" si="16"/>
        <v>20</v>
      </c>
      <c r="AB56" s="22">
        <f t="shared" si="16"/>
        <v>32</v>
      </c>
      <c r="AC56" s="22">
        <f t="shared" si="16"/>
        <v>32</v>
      </c>
      <c r="AD56" s="22">
        <f t="shared" si="16"/>
        <v>22</v>
      </c>
      <c r="AE56" s="22">
        <f t="shared" si="16"/>
        <v>11</v>
      </c>
      <c r="AF56" s="22">
        <f t="shared" si="16"/>
        <v>5</v>
      </c>
      <c r="AG56" s="22">
        <f t="shared" si="16"/>
        <v>1</v>
      </c>
      <c r="AH56" s="22">
        <f t="shared" si="16"/>
        <v>1</v>
      </c>
      <c r="AI56" s="22">
        <f t="shared" si="16"/>
        <v>0</v>
      </c>
      <c r="AJ56" s="22">
        <f t="shared" si="16"/>
        <v>0</v>
      </c>
      <c r="AK56" s="22">
        <f t="shared" si="16"/>
        <v>0</v>
      </c>
      <c r="AL56" s="22">
        <f t="shared" si="16"/>
        <v>2</v>
      </c>
      <c r="AM56" s="22">
        <f t="shared" si="16"/>
        <v>18</v>
      </c>
      <c r="AN56" s="22">
        <f t="shared" si="16"/>
        <v>57</v>
      </c>
      <c r="AO56" s="22">
        <f t="shared" si="16"/>
        <v>74</v>
      </c>
      <c r="AP56" s="22">
        <f t="shared" si="16"/>
        <v>123</v>
      </c>
      <c r="AQ56" s="22">
        <f t="shared" si="16"/>
        <v>117</v>
      </c>
      <c r="AR56" s="22">
        <f t="shared" si="16"/>
        <v>7</v>
      </c>
      <c r="AS56" s="22">
        <f t="shared" si="16"/>
        <v>0</v>
      </c>
    </row>
    <row r="57" spans="1:45" s="20" customFormat="1" x14ac:dyDescent="0.2">
      <c r="A57" s="21" t="s">
        <v>214</v>
      </c>
      <c r="B57" s="22">
        <f>SUM(B39:B43)</f>
        <v>94</v>
      </c>
      <c r="C57" s="22">
        <f t="shared" ref="C57:AK57" si="17">SUM(C39:C43)</f>
        <v>0</v>
      </c>
      <c r="D57" s="22">
        <f t="shared" si="17"/>
        <v>0</v>
      </c>
      <c r="E57" s="22">
        <f t="shared" si="17"/>
        <v>0</v>
      </c>
      <c r="F57" s="22">
        <f t="shared" si="17"/>
        <v>0</v>
      </c>
      <c r="G57" s="22">
        <f t="shared" si="17"/>
        <v>0</v>
      </c>
      <c r="H57" s="22">
        <f t="shared" si="17"/>
        <v>0</v>
      </c>
      <c r="I57" s="22">
        <f t="shared" si="17"/>
        <v>0</v>
      </c>
      <c r="J57" s="22">
        <f t="shared" si="17"/>
        <v>1</v>
      </c>
      <c r="K57" s="22">
        <f t="shared" si="17"/>
        <v>1</v>
      </c>
      <c r="L57" s="22">
        <f t="shared" si="17"/>
        <v>3</v>
      </c>
      <c r="M57" s="22">
        <f t="shared" si="17"/>
        <v>1</v>
      </c>
      <c r="N57" s="22">
        <f t="shared" si="17"/>
        <v>5</v>
      </c>
      <c r="O57" s="22">
        <f t="shared" si="17"/>
        <v>4</v>
      </c>
      <c r="P57" s="22">
        <f t="shared" si="17"/>
        <v>3</v>
      </c>
      <c r="Q57" s="22">
        <f t="shared" si="17"/>
        <v>3</v>
      </c>
      <c r="R57" s="22">
        <f t="shared" si="17"/>
        <v>6</v>
      </c>
      <c r="S57" s="22">
        <f t="shared" si="17"/>
        <v>6</v>
      </c>
      <c r="T57" s="22">
        <f t="shared" si="17"/>
        <v>4</v>
      </c>
      <c r="U57" s="22">
        <f t="shared" si="17"/>
        <v>4</v>
      </c>
      <c r="V57" s="22">
        <f t="shared" si="17"/>
        <v>4</v>
      </c>
      <c r="W57" s="22">
        <f t="shared" si="17"/>
        <v>6</v>
      </c>
      <c r="X57" s="22">
        <f t="shared" si="17"/>
        <v>4</v>
      </c>
      <c r="Y57" s="22">
        <f t="shared" si="17"/>
        <v>6</v>
      </c>
      <c r="Z57" s="22">
        <f t="shared" si="17"/>
        <v>7</v>
      </c>
      <c r="AA57" s="22">
        <f t="shared" si="17"/>
        <v>9</v>
      </c>
      <c r="AB57" s="22">
        <f t="shared" si="17"/>
        <v>4</v>
      </c>
      <c r="AC57" s="22">
        <f t="shared" si="17"/>
        <v>6</v>
      </c>
      <c r="AD57" s="22">
        <f t="shared" si="17"/>
        <v>1</v>
      </c>
      <c r="AE57" s="22">
        <f t="shared" si="17"/>
        <v>1</v>
      </c>
      <c r="AF57" s="22">
        <f t="shared" si="17"/>
        <v>1</v>
      </c>
      <c r="AG57" s="22">
        <f t="shared" si="17"/>
        <v>2</v>
      </c>
      <c r="AH57" s="22">
        <f t="shared" si="17"/>
        <v>1</v>
      </c>
      <c r="AI57" s="22">
        <f t="shared" si="17"/>
        <v>1</v>
      </c>
      <c r="AJ57" s="22">
        <f t="shared" si="17"/>
        <v>0</v>
      </c>
      <c r="AK57" s="22">
        <f t="shared" si="17"/>
        <v>0</v>
      </c>
      <c r="AL57" s="22">
        <f t="shared" si="2"/>
        <v>0</v>
      </c>
      <c r="AM57" s="22">
        <f t="shared" si="3"/>
        <v>2</v>
      </c>
      <c r="AN57" s="22">
        <f t="shared" si="4"/>
        <v>16</v>
      </c>
      <c r="AO57" s="22">
        <f t="shared" si="5"/>
        <v>23</v>
      </c>
      <c r="AP57" s="22">
        <f t="shared" si="6"/>
        <v>27</v>
      </c>
      <c r="AQ57" s="22">
        <f t="shared" si="7"/>
        <v>21</v>
      </c>
      <c r="AR57" s="22">
        <f t="shared" si="8"/>
        <v>5</v>
      </c>
      <c r="AS57" s="22">
        <f t="shared" si="9"/>
        <v>0</v>
      </c>
    </row>
    <row r="58" spans="1:45" s="20" customFormat="1" x14ac:dyDescent="0.2">
      <c r="A58" s="21" t="s">
        <v>215</v>
      </c>
      <c r="B58" s="22">
        <f>SUM(B44:B48)</f>
        <v>25</v>
      </c>
      <c r="C58" s="22">
        <f t="shared" ref="C58:AK58" si="18">SUM(C44:C48)</f>
        <v>0</v>
      </c>
      <c r="D58" s="22">
        <f t="shared" si="18"/>
        <v>0</v>
      </c>
      <c r="E58" s="22">
        <f t="shared" si="18"/>
        <v>0</v>
      </c>
      <c r="F58" s="22">
        <f t="shared" si="18"/>
        <v>0</v>
      </c>
      <c r="G58" s="22">
        <f t="shared" si="18"/>
        <v>0</v>
      </c>
      <c r="H58" s="22">
        <f t="shared" si="18"/>
        <v>0</v>
      </c>
      <c r="I58" s="22">
        <f t="shared" si="18"/>
        <v>2</v>
      </c>
      <c r="J58" s="22">
        <f t="shared" si="18"/>
        <v>0</v>
      </c>
      <c r="K58" s="22">
        <f t="shared" si="18"/>
        <v>0</v>
      </c>
      <c r="L58" s="22">
        <f t="shared" si="18"/>
        <v>3</v>
      </c>
      <c r="M58" s="22">
        <f t="shared" si="18"/>
        <v>0</v>
      </c>
      <c r="N58" s="22">
        <f t="shared" si="18"/>
        <v>1</v>
      </c>
      <c r="O58" s="22">
        <f t="shared" si="18"/>
        <v>1</v>
      </c>
      <c r="P58" s="22">
        <f t="shared" si="18"/>
        <v>0</v>
      </c>
      <c r="Q58" s="22">
        <f t="shared" si="18"/>
        <v>1</v>
      </c>
      <c r="R58" s="22">
        <f t="shared" si="18"/>
        <v>0</v>
      </c>
      <c r="S58" s="22">
        <f t="shared" si="18"/>
        <v>0</v>
      </c>
      <c r="T58" s="22">
        <f t="shared" si="18"/>
        <v>1</v>
      </c>
      <c r="U58" s="22">
        <f t="shared" si="18"/>
        <v>0</v>
      </c>
      <c r="V58" s="22">
        <f t="shared" si="18"/>
        <v>2</v>
      </c>
      <c r="W58" s="22">
        <f t="shared" si="18"/>
        <v>1</v>
      </c>
      <c r="X58" s="22">
        <f t="shared" si="18"/>
        <v>4</v>
      </c>
      <c r="Y58" s="22">
        <f t="shared" si="18"/>
        <v>0</v>
      </c>
      <c r="Z58" s="22">
        <f t="shared" si="18"/>
        <v>0</v>
      </c>
      <c r="AA58" s="22">
        <f t="shared" si="18"/>
        <v>5</v>
      </c>
      <c r="AB58" s="22">
        <f t="shared" si="18"/>
        <v>0</v>
      </c>
      <c r="AC58" s="22">
        <f t="shared" si="18"/>
        <v>2</v>
      </c>
      <c r="AD58" s="22">
        <f t="shared" si="18"/>
        <v>1</v>
      </c>
      <c r="AE58" s="22">
        <f t="shared" si="18"/>
        <v>1</v>
      </c>
      <c r="AF58" s="22">
        <f t="shared" si="18"/>
        <v>0</v>
      </c>
      <c r="AG58" s="22">
        <f t="shared" si="18"/>
        <v>0</v>
      </c>
      <c r="AH58" s="22">
        <f t="shared" si="18"/>
        <v>0</v>
      </c>
      <c r="AI58" s="22">
        <f t="shared" si="18"/>
        <v>0</v>
      </c>
      <c r="AJ58" s="22">
        <f t="shared" si="18"/>
        <v>0</v>
      </c>
      <c r="AK58" s="22">
        <f t="shared" si="18"/>
        <v>0</v>
      </c>
      <c r="AL58" s="22">
        <f t="shared" si="2"/>
        <v>0</v>
      </c>
      <c r="AM58" s="22">
        <f t="shared" si="3"/>
        <v>2</v>
      </c>
      <c r="AN58" s="22">
        <f t="shared" si="4"/>
        <v>5</v>
      </c>
      <c r="AO58" s="22">
        <f t="shared" si="5"/>
        <v>2</v>
      </c>
      <c r="AP58" s="22">
        <f t="shared" si="6"/>
        <v>7</v>
      </c>
      <c r="AQ58" s="22">
        <f t="shared" si="7"/>
        <v>9</v>
      </c>
      <c r="AR58" s="22">
        <f t="shared" si="8"/>
        <v>0</v>
      </c>
      <c r="AS58" s="22">
        <f t="shared" si="9"/>
        <v>0</v>
      </c>
    </row>
    <row r="59" spans="1:45" s="20" customFormat="1" x14ac:dyDescent="0.2">
      <c r="A59" s="21" t="s">
        <v>213</v>
      </c>
      <c r="B59" s="22">
        <f>B49</f>
        <v>10</v>
      </c>
      <c r="C59" s="22">
        <f t="shared" ref="C59:AK59" si="19">C49</f>
        <v>0</v>
      </c>
      <c r="D59" s="22">
        <f t="shared" si="19"/>
        <v>0</v>
      </c>
      <c r="E59" s="22">
        <f t="shared" si="19"/>
        <v>0</v>
      </c>
      <c r="F59" s="22">
        <f t="shared" si="19"/>
        <v>0</v>
      </c>
      <c r="G59" s="22">
        <f t="shared" si="19"/>
        <v>0</v>
      </c>
      <c r="H59" s="22">
        <f t="shared" si="19"/>
        <v>0</v>
      </c>
      <c r="I59" s="22">
        <f t="shared" si="19"/>
        <v>0</v>
      </c>
      <c r="J59" s="22">
        <f t="shared" si="19"/>
        <v>0</v>
      </c>
      <c r="K59" s="22">
        <f t="shared" si="19"/>
        <v>0</v>
      </c>
      <c r="L59" s="22">
        <f t="shared" si="19"/>
        <v>0</v>
      </c>
      <c r="M59" s="22">
        <f t="shared" si="19"/>
        <v>0</v>
      </c>
      <c r="N59" s="22">
        <f t="shared" si="19"/>
        <v>1</v>
      </c>
      <c r="O59" s="22">
        <f t="shared" si="19"/>
        <v>0</v>
      </c>
      <c r="P59" s="22">
        <f t="shared" si="19"/>
        <v>0</v>
      </c>
      <c r="Q59" s="22">
        <f t="shared" si="19"/>
        <v>0</v>
      </c>
      <c r="R59" s="22">
        <f t="shared" si="19"/>
        <v>0</v>
      </c>
      <c r="S59" s="22">
        <f t="shared" si="19"/>
        <v>0</v>
      </c>
      <c r="T59" s="22">
        <f t="shared" si="19"/>
        <v>4</v>
      </c>
      <c r="U59" s="22">
        <f t="shared" si="19"/>
        <v>0</v>
      </c>
      <c r="V59" s="22">
        <f t="shared" si="19"/>
        <v>1</v>
      </c>
      <c r="W59" s="22">
        <f t="shared" si="19"/>
        <v>0</v>
      </c>
      <c r="X59" s="22">
        <f t="shared" si="19"/>
        <v>0</v>
      </c>
      <c r="Y59" s="22">
        <f t="shared" si="19"/>
        <v>0</v>
      </c>
      <c r="Z59" s="22">
        <f t="shared" si="19"/>
        <v>2</v>
      </c>
      <c r="AA59" s="22">
        <f t="shared" si="19"/>
        <v>1</v>
      </c>
      <c r="AB59" s="22">
        <f t="shared" si="19"/>
        <v>0</v>
      </c>
      <c r="AC59" s="22">
        <f t="shared" si="19"/>
        <v>1</v>
      </c>
      <c r="AD59" s="22">
        <f t="shared" si="19"/>
        <v>0</v>
      </c>
      <c r="AE59" s="22">
        <f t="shared" si="19"/>
        <v>0</v>
      </c>
      <c r="AF59" s="22">
        <f t="shared" si="19"/>
        <v>0</v>
      </c>
      <c r="AG59" s="22">
        <f t="shared" si="19"/>
        <v>0</v>
      </c>
      <c r="AH59" s="22">
        <f t="shared" si="19"/>
        <v>0</v>
      </c>
      <c r="AI59" s="22">
        <f t="shared" si="19"/>
        <v>0</v>
      </c>
      <c r="AJ59" s="22">
        <f t="shared" si="19"/>
        <v>0</v>
      </c>
      <c r="AK59" s="22">
        <f t="shared" si="19"/>
        <v>0</v>
      </c>
      <c r="AL59" s="22">
        <f t="shared" si="2"/>
        <v>0</v>
      </c>
      <c r="AM59" s="22">
        <f t="shared" si="3"/>
        <v>0</v>
      </c>
      <c r="AN59" s="22">
        <f t="shared" si="4"/>
        <v>1</v>
      </c>
      <c r="AO59" s="22">
        <f t="shared" si="5"/>
        <v>4</v>
      </c>
      <c r="AP59" s="22">
        <f t="shared" si="6"/>
        <v>3</v>
      </c>
      <c r="AQ59" s="22">
        <f t="shared" si="7"/>
        <v>2</v>
      </c>
      <c r="AR59" s="22">
        <f t="shared" si="8"/>
        <v>0</v>
      </c>
      <c r="AS59" s="22">
        <f t="shared" si="9"/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A2" sqref="A2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9" t="s">
        <v>576</v>
      </c>
    </row>
    <row r="3" spans="1:9" x14ac:dyDescent="0.2">
      <c r="A3" s="83" t="s">
        <v>216</v>
      </c>
      <c r="B3" s="84" t="s">
        <v>1</v>
      </c>
      <c r="C3" s="84"/>
      <c r="D3" s="84"/>
      <c r="E3" s="84"/>
      <c r="F3" s="84"/>
      <c r="G3" s="84"/>
      <c r="H3" s="84"/>
      <c r="I3" s="84"/>
    </row>
    <row r="4" spans="1:9" x14ac:dyDescent="0.2">
      <c r="A4" s="83"/>
      <c r="B4" s="85" t="s">
        <v>5</v>
      </c>
      <c r="C4" s="85" t="s">
        <v>217</v>
      </c>
      <c r="D4" s="85" t="s">
        <v>218</v>
      </c>
      <c r="E4" s="84" t="s">
        <v>219</v>
      </c>
      <c r="F4" s="84"/>
      <c r="G4" s="84"/>
      <c r="H4" s="84"/>
      <c r="I4" s="84"/>
    </row>
    <row r="5" spans="1:9" x14ac:dyDescent="0.2">
      <c r="A5" s="83"/>
      <c r="B5" s="85"/>
      <c r="C5" s="85"/>
      <c r="D5" s="85"/>
      <c r="E5" s="16">
        <v>1</v>
      </c>
      <c r="F5" s="16">
        <v>2</v>
      </c>
      <c r="G5" s="16">
        <v>3</v>
      </c>
      <c r="H5" s="16">
        <v>4</v>
      </c>
      <c r="I5" s="16" t="s">
        <v>220</v>
      </c>
    </row>
    <row r="6" spans="1:9" s="20" customFormat="1" x14ac:dyDescent="0.2">
      <c r="A6" s="30" t="s">
        <v>193</v>
      </c>
      <c r="B6" s="22">
        <f>SUM(B8:B19,B23:B42)</f>
        <v>41180</v>
      </c>
      <c r="C6" s="22">
        <f t="shared" ref="C6:I6" si="0">SUM(C8:C19,C23:C42)</f>
        <v>41031</v>
      </c>
      <c r="D6" s="22">
        <f t="shared" si="0"/>
        <v>149</v>
      </c>
      <c r="E6" s="22">
        <f t="shared" si="0"/>
        <v>17521</v>
      </c>
      <c r="F6" s="22">
        <f t="shared" si="0"/>
        <v>14407</v>
      </c>
      <c r="G6" s="22">
        <f t="shared" si="0"/>
        <v>5008</v>
      </c>
      <c r="H6" s="22">
        <f t="shared" si="0"/>
        <v>1958</v>
      </c>
      <c r="I6" s="22">
        <f t="shared" si="0"/>
        <v>2286</v>
      </c>
    </row>
    <row r="7" spans="1:9" s="20" customFormat="1" x14ac:dyDescent="0.2">
      <c r="A7" s="30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221</v>
      </c>
      <c r="B8" s="22">
        <f>SUM(C8:D8)</f>
        <v>206</v>
      </c>
      <c r="C8" s="22">
        <v>205</v>
      </c>
      <c r="D8" s="22">
        <v>1</v>
      </c>
      <c r="E8" s="22">
        <v>141</v>
      </c>
      <c r="F8" s="22">
        <v>37</v>
      </c>
      <c r="G8" s="22">
        <v>17</v>
      </c>
      <c r="H8" s="22">
        <v>7</v>
      </c>
      <c r="I8" s="22">
        <v>4</v>
      </c>
    </row>
    <row r="9" spans="1:9" s="20" customFormat="1" x14ac:dyDescent="0.2">
      <c r="A9" s="20" t="s">
        <v>222</v>
      </c>
      <c r="B9" s="22">
        <f t="shared" ref="B9:B19" si="1">SUM(C9:D9)</f>
        <v>319</v>
      </c>
      <c r="C9" s="22">
        <v>319</v>
      </c>
      <c r="D9" s="22">
        <v>0</v>
      </c>
      <c r="E9" s="22">
        <v>222</v>
      </c>
      <c r="F9" s="22">
        <v>63</v>
      </c>
      <c r="G9" s="22">
        <v>27</v>
      </c>
      <c r="H9" s="22">
        <v>5</v>
      </c>
      <c r="I9" s="22">
        <v>2</v>
      </c>
    </row>
    <row r="10" spans="1:9" s="20" customFormat="1" x14ac:dyDescent="0.2">
      <c r="A10" s="20" t="s">
        <v>223</v>
      </c>
      <c r="B10" s="22">
        <f t="shared" si="1"/>
        <v>453</v>
      </c>
      <c r="C10" s="22">
        <v>452</v>
      </c>
      <c r="D10" s="22">
        <v>1</v>
      </c>
      <c r="E10" s="22">
        <v>375</v>
      </c>
      <c r="F10" s="22">
        <v>51</v>
      </c>
      <c r="G10" s="22">
        <v>12</v>
      </c>
      <c r="H10" s="22">
        <v>10</v>
      </c>
      <c r="I10" s="22">
        <v>5</v>
      </c>
    </row>
    <row r="11" spans="1:9" s="20" customFormat="1" x14ac:dyDescent="0.2">
      <c r="A11" s="20" t="s">
        <v>224</v>
      </c>
      <c r="B11" s="22">
        <f t="shared" si="1"/>
        <v>989</v>
      </c>
      <c r="C11" s="22">
        <v>985</v>
      </c>
      <c r="D11" s="22">
        <v>4</v>
      </c>
      <c r="E11" s="22">
        <v>891</v>
      </c>
      <c r="F11" s="22">
        <v>76</v>
      </c>
      <c r="G11" s="22">
        <v>17</v>
      </c>
      <c r="H11" s="22">
        <v>3</v>
      </c>
      <c r="I11" s="22">
        <v>2</v>
      </c>
    </row>
    <row r="12" spans="1:9" s="20" customFormat="1" x14ac:dyDescent="0.2">
      <c r="A12" s="20" t="s">
        <v>225</v>
      </c>
      <c r="B12" s="22">
        <f t="shared" si="1"/>
        <v>2386</v>
      </c>
      <c r="C12" s="22">
        <v>2381</v>
      </c>
      <c r="D12" s="22">
        <v>5</v>
      </c>
      <c r="E12" s="22">
        <v>2224</v>
      </c>
      <c r="F12" s="22">
        <v>131</v>
      </c>
      <c r="G12" s="22">
        <v>21</v>
      </c>
      <c r="H12" s="22">
        <v>6</v>
      </c>
      <c r="I12" s="22">
        <v>4</v>
      </c>
    </row>
    <row r="13" spans="1:9" s="20" customFormat="1" x14ac:dyDescent="0.2">
      <c r="A13" s="20" t="s">
        <v>226</v>
      </c>
      <c r="B13" s="22">
        <f t="shared" si="1"/>
        <v>2802</v>
      </c>
      <c r="C13" s="22">
        <v>2792</v>
      </c>
      <c r="D13" s="22">
        <v>10</v>
      </c>
      <c r="E13" s="22">
        <v>2609</v>
      </c>
      <c r="F13" s="22">
        <v>162</v>
      </c>
      <c r="G13" s="22">
        <v>22</v>
      </c>
      <c r="H13" s="22">
        <v>6</v>
      </c>
      <c r="I13" s="22">
        <v>3</v>
      </c>
    </row>
    <row r="14" spans="1:9" s="20" customFormat="1" x14ac:dyDescent="0.2">
      <c r="A14" s="20" t="s">
        <v>227</v>
      </c>
      <c r="B14" s="22">
        <f t="shared" si="1"/>
        <v>1107</v>
      </c>
      <c r="C14" s="22">
        <v>1105</v>
      </c>
      <c r="D14" s="22">
        <v>2</v>
      </c>
      <c r="E14" s="22">
        <v>996</v>
      </c>
      <c r="F14" s="22">
        <v>92</v>
      </c>
      <c r="G14" s="22">
        <v>18</v>
      </c>
      <c r="H14" s="22">
        <v>1</v>
      </c>
      <c r="I14" s="22">
        <v>0</v>
      </c>
    </row>
    <row r="15" spans="1:9" s="20" customFormat="1" x14ac:dyDescent="0.2">
      <c r="A15" s="20" t="s">
        <v>228</v>
      </c>
      <c r="B15" s="22">
        <f t="shared" si="1"/>
        <v>467</v>
      </c>
      <c r="C15" s="22">
        <v>466</v>
      </c>
      <c r="D15" s="22">
        <v>1</v>
      </c>
      <c r="E15" s="22">
        <v>413</v>
      </c>
      <c r="F15" s="22">
        <v>41</v>
      </c>
      <c r="G15" s="22">
        <v>8</v>
      </c>
      <c r="H15" s="22">
        <v>3</v>
      </c>
      <c r="I15" s="22">
        <v>2</v>
      </c>
    </row>
    <row r="16" spans="1:9" s="20" customFormat="1" x14ac:dyDescent="0.2">
      <c r="A16" s="20" t="s">
        <v>229</v>
      </c>
      <c r="B16" s="22">
        <f t="shared" si="1"/>
        <v>540</v>
      </c>
      <c r="C16" s="22">
        <v>538</v>
      </c>
      <c r="D16" s="22">
        <v>2</v>
      </c>
      <c r="E16" s="22">
        <v>476</v>
      </c>
      <c r="F16" s="22">
        <v>41</v>
      </c>
      <c r="G16" s="22">
        <v>17</v>
      </c>
      <c r="H16" s="22">
        <v>3</v>
      </c>
      <c r="I16" s="22">
        <v>3</v>
      </c>
    </row>
    <row r="17" spans="1:9" s="20" customFormat="1" x14ac:dyDescent="0.2">
      <c r="A17" s="20" t="s">
        <v>230</v>
      </c>
      <c r="B17" s="22">
        <f t="shared" si="1"/>
        <v>726</v>
      </c>
      <c r="C17" s="22">
        <v>724</v>
      </c>
      <c r="D17" s="22">
        <v>2</v>
      </c>
      <c r="E17" s="22">
        <v>669</v>
      </c>
      <c r="F17" s="22">
        <v>41</v>
      </c>
      <c r="G17" s="22">
        <v>11</v>
      </c>
      <c r="H17" s="22">
        <v>2</v>
      </c>
      <c r="I17" s="22">
        <v>3</v>
      </c>
    </row>
    <row r="18" spans="1:9" s="20" customFormat="1" x14ac:dyDescent="0.2">
      <c r="A18" s="20" t="s">
        <v>231</v>
      </c>
      <c r="B18" s="22">
        <f t="shared" si="1"/>
        <v>610</v>
      </c>
      <c r="C18" s="22">
        <v>609</v>
      </c>
      <c r="D18" s="22">
        <v>1</v>
      </c>
      <c r="E18" s="22">
        <v>551</v>
      </c>
      <c r="F18" s="22">
        <v>40</v>
      </c>
      <c r="G18" s="22">
        <v>14</v>
      </c>
      <c r="H18" s="22">
        <v>4</v>
      </c>
      <c r="I18" s="22">
        <v>1</v>
      </c>
    </row>
    <row r="19" spans="1:9" s="20" customFormat="1" x14ac:dyDescent="0.2">
      <c r="A19" s="20" t="s">
        <v>232</v>
      </c>
      <c r="B19" s="22">
        <f t="shared" si="1"/>
        <v>584</v>
      </c>
      <c r="C19" s="22">
        <v>583</v>
      </c>
      <c r="D19" s="22">
        <v>1</v>
      </c>
      <c r="E19" s="22">
        <v>535</v>
      </c>
      <c r="F19" s="22">
        <v>42</v>
      </c>
      <c r="G19" s="22">
        <v>4</v>
      </c>
      <c r="H19" s="22">
        <v>2</v>
      </c>
      <c r="I19" s="22">
        <v>1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233</v>
      </c>
      <c r="B21" s="22">
        <f>SUM(B8:B20)</f>
        <v>11189</v>
      </c>
      <c r="C21" s="22">
        <f>SUM(C8:C20)</f>
        <v>11159</v>
      </c>
      <c r="D21" s="22">
        <f t="shared" ref="D21:I21" si="2">SUM(D8:D20)</f>
        <v>30</v>
      </c>
      <c r="E21" s="22">
        <f t="shared" si="2"/>
        <v>10102</v>
      </c>
      <c r="F21" s="22">
        <f t="shared" si="2"/>
        <v>817</v>
      </c>
      <c r="G21" s="22">
        <f t="shared" si="2"/>
        <v>188</v>
      </c>
      <c r="H21" s="22">
        <f t="shared" si="2"/>
        <v>52</v>
      </c>
      <c r="I21" s="22">
        <f t="shared" si="2"/>
        <v>30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234</v>
      </c>
      <c r="B23" s="22">
        <f t="shared" ref="B23:B42" si="3">SUM(C23:D23)</f>
        <v>4925</v>
      </c>
      <c r="C23" s="22">
        <v>4912</v>
      </c>
      <c r="D23" s="22">
        <v>13</v>
      </c>
      <c r="E23" s="22">
        <v>3622</v>
      </c>
      <c r="F23" s="22">
        <v>1066</v>
      </c>
      <c r="G23" s="22">
        <v>143</v>
      </c>
      <c r="H23" s="22">
        <v>51</v>
      </c>
      <c r="I23" s="22">
        <v>43</v>
      </c>
    </row>
    <row r="24" spans="1:9" s="20" customFormat="1" x14ac:dyDescent="0.2">
      <c r="A24" s="20" t="s">
        <v>235</v>
      </c>
      <c r="B24" s="22">
        <f t="shared" si="3"/>
        <v>3900</v>
      </c>
      <c r="C24" s="22">
        <v>3894</v>
      </c>
      <c r="D24" s="22">
        <v>6</v>
      </c>
      <c r="E24" s="22">
        <v>1563</v>
      </c>
      <c r="F24" s="22">
        <v>2003</v>
      </c>
      <c r="G24" s="22">
        <v>218</v>
      </c>
      <c r="H24" s="22">
        <v>74</v>
      </c>
      <c r="I24" s="22">
        <v>42</v>
      </c>
    </row>
    <row r="25" spans="1:9" s="20" customFormat="1" x14ac:dyDescent="0.2">
      <c r="A25" s="20" t="s">
        <v>236</v>
      </c>
      <c r="B25" s="22">
        <f t="shared" si="3"/>
        <v>3656</v>
      </c>
      <c r="C25" s="22">
        <v>3643</v>
      </c>
      <c r="D25" s="22">
        <v>13</v>
      </c>
      <c r="E25" s="22">
        <v>850</v>
      </c>
      <c r="F25" s="22">
        <v>2368</v>
      </c>
      <c r="G25" s="22">
        <v>326</v>
      </c>
      <c r="H25" s="22">
        <v>62</v>
      </c>
      <c r="I25" s="22">
        <v>50</v>
      </c>
    </row>
    <row r="26" spans="1:9" s="20" customFormat="1" x14ac:dyDescent="0.2">
      <c r="A26" s="20" t="s">
        <v>237</v>
      </c>
      <c r="B26" s="22">
        <f t="shared" si="3"/>
        <v>2923</v>
      </c>
      <c r="C26" s="22">
        <v>2915</v>
      </c>
      <c r="D26" s="22">
        <v>8</v>
      </c>
      <c r="E26" s="22">
        <v>475</v>
      </c>
      <c r="F26" s="22">
        <v>1893</v>
      </c>
      <c r="G26" s="22">
        <v>417</v>
      </c>
      <c r="H26" s="22">
        <v>86</v>
      </c>
      <c r="I26" s="22">
        <v>52</v>
      </c>
    </row>
    <row r="27" spans="1:9" s="20" customFormat="1" x14ac:dyDescent="0.2">
      <c r="A27" s="20" t="s">
        <v>238</v>
      </c>
      <c r="B27" s="22">
        <f t="shared" si="3"/>
        <v>2606</v>
      </c>
      <c r="C27" s="22">
        <v>2599</v>
      </c>
      <c r="D27" s="22">
        <v>7</v>
      </c>
      <c r="E27" s="22">
        <v>280</v>
      </c>
      <c r="F27" s="22">
        <v>1608</v>
      </c>
      <c r="G27" s="22">
        <v>498</v>
      </c>
      <c r="H27" s="22">
        <v>131</v>
      </c>
      <c r="I27" s="22">
        <v>89</v>
      </c>
    </row>
    <row r="28" spans="1:9" s="20" customFormat="1" x14ac:dyDescent="0.2">
      <c r="A28" s="20" t="s">
        <v>239</v>
      </c>
      <c r="B28" s="22">
        <f t="shared" si="3"/>
        <v>2230</v>
      </c>
      <c r="C28" s="22">
        <v>2222</v>
      </c>
      <c r="D28" s="22">
        <v>8</v>
      </c>
      <c r="E28" s="22">
        <v>202</v>
      </c>
      <c r="F28" s="22">
        <v>1360</v>
      </c>
      <c r="G28" s="22">
        <v>433</v>
      </c>
      <c r="H28" s="22">
        <v>106</v>
      </c>
      <c r="I28" s="22">
        <v>129</v>
      </c>
    </row>
    <row r="29" spans="1:9" s="20" customFormat="1" x14ac:dyDescent="0.2">
      <c r="A29" s="20" t="s">
        <v>240</v>
      </c>
      <c r="B29" s="22">
        <f t="shared" si="3"/>
        <v>1847</v>
      </c>
      <c r="C29" s="22">
        <v>1839</v>
      </c>
      <c r="D29" s="22">
        <v>8</v>
      </c>
      <c r="E29" s="22">
        <v>108</v>
      </c>
      <c r="F29" s="22">
        <v>1069</v>
      </c>
      <c r="G29" s="22">
        <v>395</v>
      </c>
      <c r="H29" s="22">
        <v>144</v>
      </c>
      <c r="I29" s="22">
        <v>131</v>
      </c>
    </row>
    <row r="30" spans="1:9" s="20" customFormat="1" x14ac:dyDescent="0.2">
      <c r="A30" s="20" t="s">
        <v>241</v>
      </c>
      <c r="B30" s="22">
        <f t="shared" si="3"/>
        <v>1607</v>
      </c>
      <c r="C30" s="22">
        <v>1602</v>
      </c>
      <c r="D30" s="22">
        <v>5</v>
      </c>
      <c r="E30" s="22">
        <v>92</v>
      </c>
      <c r="F30" s="22">
        <v>808</v>
      </c>
      <c r="G30" s="22">
        <v>426</v>
      </c>
      <c r="H30" s="22">
        <v>157</v>
      </c>
      <c r="I30" s="22">
        <v>124</v>
      </c>
    </row>
    <row r="31" spans="1:9" s="20" customFormat="1" x14ac:dyDescent="0.2">
      <c r="A31" s="20" t="s">
        <v>242</v>
      </c>
      <c r="B31" s="22">
        <f t="shared" si="3"/>
        <v>1184</v>
      </c>
      <c r="C31" s="22">
        <v>1182</v>
      </c>
      <c r="D31" s="22">
        <v>2</v>
      </c>
      <c r="E31" s="22">
        <v>52</v>
      </c>
      <c r="F31" s="22">
        <v>484</v>
      </c>
      <c r="G31" s="22">
        <v>351</v>
      </c>
      <c r="H31" s="22">
        <v>143</v>
      </c>
      <c r="I31" s="22">
        <v>154</v>
      </c>
    </row>
    <row r="32" spans="1:9" s="20" customFormat="1" x14ac:dyDescent="0.2">
      <c r="A32" s="20" t="s">
        <v>243</v>
      </c>
      <c r="B32" s="22">
        <f t="shared" si="3"/>
        <v>1081</v>
      </c>
      <c r="C32" s="22">
        <v>1074</v>
      </c>
      <c r="D32" s="22">
        <v>7</v>
      </c>
      <c r="E32" s="22">
        <v>41</v>
      </c>
      <c r="F32" s="22">
        <v>349</v>
      </c>
      <c r="G32" s="22">
        <v>342</v>
      </c>
      <c r="H32" s="22">
        <v>168</v>
      </c>
      <c r="I32" s="22">
        <v>181</v>
      </c>
    </row>
    <row r="33" spans="1:9" s="20" customFormat="1" x14ac:dyDescent="0.2">
      <c r="A33" s="20" t="s">
        <v>244</v>
      </c>
      <c r="B33" s="22">
        <f t="shared" si="3"/>
        <v>882</v>
      </c>
      <c r="C33" s="22">
        <v>876</v>
      </c>
      <c r="D33" s="22">
        <v>6</v>
      </c>
      <c r="E33" s="22">
        <v>24</v>
      </c>
      <c r="F33" s="22">
        <v>195</v>
      </c>
      <c r="G33" s="22">
        <v>319</v>
      </c>
      <c r="H33" s="22">
        <v>159</v>
      </c>
      <c r="I33" s="22">
        <v>185</v>
      </c>
    </row>
    <row r="34" spans="1:9" s="20" customFormat="1" x14ac:dyDescent="0.2">
      <c r="A34" s="20" t="s">
        <v>245</v>
      </c>
      <c r="B34" s="22">
        <f t="shared" si="3"/>
        <v>666</v>
      </c>
      <c r="C34" s="22">
        <v>661</v>
      </c>
      <c r="D34" s="22">
        <v>5</v>
      </c>
      <c r="E34" s="22">
        <v>26</v>
      </c>
      <c r="F34" s="22">
        <v>133</v>
      </c>
      <c r="G34" s="22">
        <v>233</v>
      </c>
      <c r="H34" s="22">
        <v>118</v>
      </c>
      <c r="I34" s="22">
        <v>156</v>
      </c>
    </row>
    <row r="35" spans="1:9" s="20" customFormat="1" x14ac:dyDescent="0.2">
      <c r="A35" s="20" t="s">
        <v>246</v>
      </c>
      <c r="B35" s="22">
        <f t="shared" si="3"/>
        <v>563</v>
      </c>
      <c r="C35" s="22">
        <v>558</v>
      </c>
      <c r="D35" s="22">
        <v>5</v>
      </c>
      <c r="E35" s="22">
        <v>21</v>
      </c>
      <c r="F35" s="22">
        <v>90</v>
      </c>
      <c r="G35" s="22">
        <v>202</v>
      </c>
      <c r="H35" s="22">
        <v>107</v>
      </c>
      <c r="I35" s="22">
        <v>143</v>
      </c>
    </row>
    <row r="36" spans="1:9" s="20" customFormat="1" x14ac:dyDescent="0.2">
      <c r="A36" s="20" t="s">
        <v>247</v>
      </c>
      <c r="B36" s="22">
        <f t="shared" si="3"/>
        <v>476</v>
      </c>
      <c r="C36" s="22">
        <v>474</v>
      </c>
      <c r="D36" s="22">
        <v>2</v>
      </c>
      <c r="E36" s="22">
        <v>19</v>
      </c>
      <c r="F36" s="22">
        <v>64</v>
      </c>
      <c r="G36" s="22">
        <v>144</v>
      </c>
      <c r="H36" s="22">
        <v>88</v>
      </c>
      <c r="I36" s="22">
        <v>161</v>
      </c>
    </row>
    <row r="37" spans="1:9" s="20" customFormat="1" x14ac:dyDescent="0.2">
      <c r="A37" s="20" t="s">
        <v>248</v>
      </c>
      <c r="B37" s="22">
        <f t="shared" si="3"/>
        <v>382</v>
      </c>
      <c r="C37" s="22">
        <v>380</v>
      </c>
      <c r="D37" s="22">
        <v>2</v>
      </c>
      <c r="E37" s="22">
        <v>11</v>
      </c>
      <c r="F37" s="22">
        <v>39</v>
      </c>
      <c r="G37" s="22">
        <v>122</v>
      </c>
      <c r="H37" s="22">
        <v>75</v>
      </c>
      <c r="I37" s="22">
        <v>135</v>
      </c>
    </row>
    <row r="38" spans="1:9" s="20" customFormat="1" x14ac:dyDescent="0.2">
      <c r="A38" s="20" t="s">
        <v>249</v>
      </c>
      <c r="B38" s="22">
        <f t="shared" si="3"/>
        <v>310</v>
      </c>
      <c r="C38" s="22">
        <v>304</v>
      </c>
      <c r="D38" s="22">
        <v>6</v>
      </c>
      <c r="E38" s="22">
        <v>15</v>
      </c>
      <c r="F38" s="22">
        <v>23</v>
      </c>
      <c r="G38" s="22">
        <v>77</v>
      </c>
      <c r="H38" s="22">
        <v>68</v>
      </c>
      <c r="I38" s="22">
        <v>127</v>
      </c>
    </row>
    <row r="39" spans="1:9" s="20" customFormat="1" x14ac:dyDescent="0.2">
      <c r="A39" s="20" t="s">
        <v>250</v>
      </c>
      <c r="B39" s="22">
        <f t="shared" si="3"/>
        <v>218</v>
      </c>
      <c r="C39" s="22">
        <v>217</v>
      </c>
      <c r="D39" s="22">
        <v>1</v>
      </c>
      <c r="E39" s="22">
        <v>5</v>
      </c>
      <c r="F39" s="22">
        <v>14</v>
      </c>
      <c r="G39" s="22">
        <v>66</v>
      </c>
      <c r="H39" s="22">
        <v>55</v>
      </c>
      <c r="I39" s="22">
        <v>78</v>
      </c>
    </row>
    <row r="40" spans="1:9" s="20" customFormat="1" x14ac:dyDescent="0.2">
      <c r="A40" s="20" t="s">
        <v>251</v>
      </c>
      <c r="B40" s="22">
        <f t="shared" si="3"/>
        <v>173</v>
      </c>
      <c r="C40" s="22">
        <v>170</v>
      </c>
      <c r="D40" s="22">
        <v>3</v>
      </c>
      <c r="E40" s="22">
        <v>6</v>
      </c>
      <c r="F40" s="22">
        <v>9</v>
      </c>
      <c r="G40" s="22">
        <v>48</v>
      </c>
      <c r="H40" s="22">
        <v>36</v>
      </c>
      <c r="I40" s="22">
        <v>74</v>
      </c>
    </row>
    <row r="41" spans="1:9" s="20" customFormat="1" x14ac:dyDescent="0.2">
      <c r="A41" s="20" t="s">
        <v>252</v>
      </c>
      <c r="B41" s="22">
        <f t="shared" si="3"/>
        <v>109</v>
      </c>
      <c r="C41" s="22">
        <v>107</v>
      </c>
      <c r="D41" s="22">
        <v>2</v>
      </c>
      <c r="E41" s="22">
        <v>0</v>
      </c>
      <c r="F41" s="22">
        <v>6</v>
      </c>
      <c r="G41" s="22">
        <v>22</v>
      </c>
      <c r="H41" s="22">
        <v>27</v>
      </c>
      <c r="I41" s="22">
        <v>54</v>
      </c>
    </row>
    <row r="42" spans="1:9" s="20" customFormat="1" x14ac:dyDescent="0.2">
      <c r="A42" s="20" t="s">
        <v>253</v>
      </c>
      <c r="B42" s="22">
        <f t="shared" si="3"/>
        <v>253</v>
      </c>
      <c r="C42" s="22">
        <v>243</v>
      </c>
      <c r="D42" s="22">
        <v>10</v>
      </c>
      <c r="E42" s="22">
        <v>7</v>
      </c>
      <c r="F42" s="22">
        <v>9</v>
      </c>
      <c r="G42" s="22">
        <v>38</v>
      </c>
      <c r="H42" s="22">
        <v>51</v>
      </c>
      <c r="I42" s="22">
        <v>148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2003-08-19T09:26:56Z</dcterms:created>
  <dcterms:modified xsi:type="dcterms:W3CDTF">2014-04-25T07:14:14Z</dcterms:modified>
</cp:coreProperties>
</file>